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6.4.22沭阳县耿圩镇省级宜居宜业和美乡村培育第二批建设项目\"/>
    </mc:Choice>
  </mc:AlternateContent>
  <bookViews>
    <workbookView xWindow="0" yWindow="0" windowWidth="28800" windowHeight="12210" tabRatio="758" activeTab="1"/>
  </bookViews>
  <sheets>
    <sheet name="扉-1 招标工程量清单扉页" sheetId="8" r:id="rId1"/>
    <sheet name="全标段投标报价汇总表" sheetId="2" r:id="rId2"/>
    <sheet name="【标表2-1】耿周路道路黑色化" sheetId="3" r:id="rId3"/>
    <sheet name="【标表2-1】耿周路亮化" sheetId="4" r:id="rId4"/>
    <sheet name="【标表2-1】新建排水涵洞" sheetId="5" r:id="rId5"/>
    <sheet name="【标表2-1】道路提升" sheetId="6" r:id="rId6"/>
    <sheet name="【标表2-1】活动场地（晒场）" sheetId="7" r:id="rId7"/>
  </sheets>
  <definedNames>
    <definedName name="_xlnm.Print_Area" localSheetId="0">'扉-1 招标工程量清单扉页'!$A$1:$H$13</definedName>
  </definedNames>
  <calcPr calcId="162913"/>
</workbook>
</file>

<file path=xl/calcChain.xml><?xml version="1.0" encoding="utf-8"?>
<calcChain xmlns="http://schemas.openxmlformats.org/spreadsheetml/2006/main">
  <c r="F224" i="7" l="1"/>
  <c r="F223" i="7"/>
  <c r="F222" i="7"/>
  <c r="F221" i="7"/>
  <c r="F220" i="7"/>
  <c r="F219" i="7"/>
  <c r="F218" i="7"/>
  <c r="A252" i="7" s="1"/>
  <c r="J10" i="2" s="1"/>
  <c r="D10" i="2" s="1"/>
  <c r="F217" i="7"/>
  <c r="F216" i="7"/>
  <c r="F195" i="7"/>
  <c r="F194" i="7"/>
  <c r="F193" i="7"/>
  <c r="F192" i="7"/>
  <c r="F191" i="7"/>
  <c r="F190" i="7"/>
  <c r="F189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06" i="7"/>
  <c r="F105" i="7"/>
  <c r="F104" i="7"/>
  <c r="F103" i="7"/>
  <c r="F102" i="7"/>
  <c r="F101" i="7"/>
  <c r="F100" i="7"/>
  <c r="F56" i="7"/>
  <c r="A94" i="7" s="1"/>
  <c r="J6" i="2" s="1"/>
  <c r="F55" i="7"/>
  <c r="F54" i="7"/>
  <c r="F14" i="7"/>
  <c r="F13" i="7"/>
  <c r="F12" i="7"/>
  <c r="F11" i="7"/>
  <c r="F10" i="7"/>
  <c r="F9" i="7"/>
  <c r="F8" i="7"/>
  <c r="F7" i="7"/>
  <c r="F6" i="7"/>
  <c r="F5" i="7"/>
  <c r="A137" i="6"/>
  <c r="I7" i="2" s="1"/>
  <c r="H109" i="6"/>
  <c r="H108" i="6"/>
  <c r="H107" i="6"/>
  <c r="H106" i="6"/>
  <c r="H105" i="6"/>
  <c r="H104" i="6"/>
  <c r="H103" i="6"/>
  <c r="H102" i="6"/>
  <c r="H101" i="6"/>
  <c r="H100" i="6"/>
  <c r="H99" i="6"/>
  <c r="A93" i="6"/>
  <c r="I6" i="2" s="1"/>
  <c r="H59" i="6"/>
  <c r="H58" i="6"/>
  <c r="H57" i="6"/>
  <c r="H56" i="6"/>
  <c r="H55" i="6"/>
  <c r="H54" i="6"/>
  <c r="H14" i="6"/>
  <c r="H13" i="6"/>
  <c r="H12" i="6"/>
  <c r="H11" i="6"/>
  <c r="H10" i="6"/>
  <c r="A48" i="6" s="1"/>
  <c r="I5" i="2" s="1"/>
  <c r="H9" i="6"/>
  <c r="H8" i="6"/>
  <c r="H7" i="6"/>
  <c r="H6" i="6"/>
  <c r="H5" i="6"/>
  <c r="H160" i="5"/>
  <c r="H159" i="5"/>
  <c r="H158" i="5"/>
  <c r="H157" i="5"/>
  <c r="H156" i="5"/>
  <c r="H155" i="5"/>
  <c r="A186" i="5" s="1"/>
  <c r="H8" i="2" s="1"/>
  <c r="H154" i="5"/>
  <c r="H153" i="5"/>
  <c r="H152" i="5"/>
  <c r="H151" i="5"/>
  <c r="H150" i="5"/>
  <c r="H149" i="5"/>
  <c r="A143" i="5"/>
  <c r="H114" i="5"/>
  <c r="H113" i="5"/>
  <c r="H112" i="5"/>
  <c r="H111" i="5"/>
  <c r="H110" i="5"/>
  <c r="H109" i="5"/>
  <c r="H108" i="5"/>
  <c r="H107" i="5"/>
  <c r="H106" i="5"/>
  <c r="H105" i="5"/>
  <c r="H104" i="5"/>
  <c r="A98" i="5"/>
  <c r="H56" i="5"/>
  <c r="H55" i="5"/>
  <c r="H54" i="5"/>
  <c r="H14" i="5"/>
  <c r="H13" i="5"/>
  <c r="H12" i="5"/>
  <c r="H11" i="5"/>
  <c r="H10" i="5"/>
  <c r="H9" i="5"/>
  <c r="H8" i="5"/>
  <c r="H7" i="5"/>
  <c r="A48" i="5" s="1"/>
  <c r="H5" i="2" s="1"/>
  <c r="H11" i="2" s="1"/>
  <c r="H16" i="2" s="1"/>
  <c r="H6" i="5"/>
  <c r="H5" i="5"/>
  <c r="A86" i="4"/>
  <c r="H56" i="4"/>
  <c r="H55" i="4"/>
  <c r="H54" i="4"/>
  <c r="H14" i="4"/>
  <c r="H13" i="4"/>
  <c r="H12" i="4"/>
  <c r="H11" i="4"/>
  <c r="H10" i="4"/>
  <c r="H9" i="4"/>
  <c r="H8" i="4"/>
  <c r="H7" i="4"/>
  <c r="A48" i="4" s="1"/>
  <c r="G5" i="2" s="1"/>
  <c r="G11" i="2" s="1"/>
  <c r="G16" i="2" s="1"/>
  <c r="H6" i="4"/>
  <c r="H5" i="4"/>
  <c r="F138" i="3"/>
  <c r="F137" i="3"/>
  <c r="F136" i="3"/>
  <c r="F135" i="3"/>
  <c r="F134" i="3"/>
  <c r="F133" i="3"/>
  <c r="A175" i="3" s="1"/>
  <c r="E9" i="2" s="1"/>
  <c r="F132" i="3"/>
  <c r="F131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58" i="3"/>
  <c r="F57" i="3"/>
  <c r="F56" i="3"/>
  <c r="A89" i="3" s="1"/>
  <c r="E6" i="2" s="1"/>
  <c r="F55" i="3"/>
  <c r="F54" i="3"/>
  <c r="F14" i="3"/>
  <c r="F13" i="3"/>
  <c r="F12" i="3"/>
  <c r="F11" i="3"/>
  <c r="F10" i="3"/>
  <c r="F9" i="3"/>
  <c r="F8" i="3"/>
  <c r="F7" i="3"/>
  <c r="F6" i="3"/>
  <c r="F5" i="3"/>
  <c r="G9" i="2"/>
  <c r="H7" i="2"/>
  <c r="H6" i="2"/>
  <c r="A183" i="7" l="1"/>
  <c r="J8" i="2" s="1"/>
  <c r="D6" i="2"/>
  <c r="A48" i="7"/>
  <c r="J5" i="2" s="1"/>
  <c r="A141" i="7"/>
  <c r="J7" i="2" s="1"/>
  <c r="A210" i="7"/>
  <c r="J9" i="2" s="1"/>
  <c r="D9" i="2" s="1"/>
  <c r="A48" i="3"/>
  <c r="E5" i="2" s="1"/>
  <c r="A125" i="3"/>
  <c r="E7" i="2" s="1"/>
  <c r="E11" i="2" s="1"/>
  <c r="E16" i="2" s="1"/>
  <c r="I11" i="2"/>
  <c r="I16" i="2" s="1"/>
  <c r="D8" i="2"/>
  <c r="D7" i="2"/>
  <c r="D5" i="2" l="1"/>
  <c r="J11" i="2"/>
  <c r="J16" i="2" s="1"/>
  <c r="D11" i="2"/>
  <c r="D16" i="2" s="1"/>
</calcChain>
</file>

<file path=xl/sharedStrings.xml><?xml version="1.0" encoding="utf-8"?>
<sst xmlns="http://schemas.openxmlformats.org/spreadsheetml/2006/main" count="690" uniqueCount="252">
  <si>
    <t>工程量清单表（招标）</t>
  </si>
  <si>
    <t>合同段：耿周路道路黑色化</t>
  </si>
  <si>
    <t>标表2</t>
  </si>
  <si>
    <t>第100章 总则</t>
  </si>
  <si>
    <t>子目号</t>
  </si>
  <si>
    <t>101</t>
  </si>
  <si>
    <t>101-1</t>
  </si>
  <si>
    <t>-a</t>
  </si>
  <si>
    <t>-b</t>
  </si>
  <si>
    <t>102</t>
  </si>
  <si>
    <t>102-1</t>
  </si>
  <si>
    <t>102-2</t>
  </si>
  <si>
    <t>102-3</t>
  </si>
  <si>
    <t>103</t>
  </si>
  <si>
    <t>103-2</t>
  </si>
  <si>
    <t>子目名称</t>
  </si>
  <si>
    <t>通则</t>
  </si>
  <si>
    <t>保险费</t>
  </si>
  <si>
    <t>工程管理</t>
  </si>
  <si>
    <t>临时工程与设施</t>
  </si>
  <si>
    <t>单位</t>
  </si>
  <si>
    <t>总额</t>
  </si>
  <si>
    <t>数量</t>
  </si>
  <si>
    <t>单价</t>
  </si>
  <si>
    <t>合价</t>
  </si>
  <si>
    <t>清单 第  1  页  共  4  页</t>
  </si>
  <si>
    <t>第200章 路基</t>
  </si>
  <si>
    <t>202</t>
  </si>
  <si>
    <t>202-1</t>
  </si>
  <si>
    <t>202-2</t>
  </si>
  <si>
    <t>场地清理</t>
  </si>
  <si>
    <t>清理与掘除</t>
  </si>
  <si>
    <t>挖除旧路面</t>
  </si>
  <si>
    <t>m2</t>
  </si>
  <si>
    <t>清单 第  2  页  共  4  页</t>
  </si>
  <si>
    <t>第300章 路面</t>
  </si>
  <si>
    <t>303</t>
  </si>
  <si>
    <t>303-1</t>
  </si>
  <si>
    <t>306</t>
  </si>
  <si>
    <t>306-1</t>
  </si>
  <si>
    <t>307</t>
  </si>
  <si>
    <t>307-1</t>
  </si>
  <si>
    <t>308</t>
  </si>
  <si>
    <t>308-1</t>
  </si>
  <si>
    <t>308-2</t>
  </si>
  <si>
    <t>309</t>
  </si>
  <si>
    <t>309-2</t>
  </si>
  <si>
    <t>310</t>
  </si>
  <si>
    <t>310-2</t>
  </si>
  <si>
    <t>- a</t>
  </si>
  <si>
    <t>312</t>
  </si>
  <si>
    <t>312-1</t>
  </si>
  <si>
    <t>-c</t>
  </si>
  <si>
    <t>312-2</t>
  </si>
  <si>
    <t>313</t>
  </si>
  <si>
    <t>313-1</t>
  </si>
  <si>
    <t>石灰稳定土底基层、基层</t>
  </si>
  <si>
    <t>石灰稳定土底基层</t>
  </si>
  <si>
    <t>级配碎（砾）石底基层、基层</t>
  </si>
  <si>
    <t>级配碎石底基层</t>
  </si>
  <si>
    <t>沥青稳定碎石基层（ATB）</t>
  </si>
  <si>
    <t>透层和黏层</t>
  </si>
  <si>
    <t>透层</t>
  </si>
  <si>
    <t>黏层</t>
  </si>
  <si>
    <t>热拌沥青混合料面层</t>
  </si>
  <si>
    <t>中粒式沥青混凝土</t>
  </si>
  <si>
    <t>沥青表面处置与封层</t>
  </si>
  <si>
    <t>封层</t>
  </si>
  <si>
    <t>水泥混凝土面板</t>
  </si>
  <si>
    <t>钢筋(植筋)</t>
  </si>
  <si>
    <t>路肩培土、中央分隔带回填土、土路肩加固及路缘石</t>
  </si>
  <si>
    <t>m</t>
  </si>
  <si>
    <t>项</t>
  </si>
  <si>
    <t>m3</t>
  </si>
  <si>
    <t>清单 第  3  页  共  4  页</t>
  </si>
  <si>
    <t>第600章 安全设施及预埋管线</t>
  </si>
  <si>
    <t>604</t>
  </si>
  <si>
    <t>604-1</t>
  </si>
  <si>
    <t>604-10</t>
  </si>
  <si>
    <t>605</t>
  </si>
  <si>
    <t>605-1</t>
  </si>
  <si>
    <t>道路交通标志</t>
  </si>
  <si>
    <t>单柱式交通标志</t>
  </si>
  <si>
    <t>警示柱</t>
  </si>
  <si>
    <t>道路交通标线</t>
  </si>
  <si>
    <t>热熔型涂料路面标线</t>
  </si>
  <si>
    <t>个</t>
  </si>
  <si>
    <t>清单 第  4  页  共  4  页</t>
  </si>
  <si>
    <t>按合同条款规定，提供建筑工程一切险</t>
  </si>
  <si>
    <t>按合同条款规定，提供第三者责任险</t>
  </si>
  <si>
    <t>竣工文件</t>
  </si>
  <si>
    <t>施工环保费(含扬尘污染防治费)</t>
  </si>
  <si>
    <t>安全生产费（不低于最高投标限价的1.5%）</t>
  </si>
  <si>
    <t>临时占地、临时供电、承包人驻地建设及施工驻地等</t>
  </si>
  <si>
    <t>挖土方（含基层），开挖至设计标高，并清理外运，运距投标人自行考虑；土方开挖或回填至业主要求标高，整平压实路基，压实度满足相关文件要求，具体工程量投标人综合考虑报价，外运运距投标人自行考虑；土源投标单位自行考虑，含在投标报价内，结算不调整</t>
  </si>
  <si>
    <t>原有混凝土地坪拆除，具体厚度以现场实际为准，请各投标单位勘察现场，合理报价；包含切缝等相关内容；该项目拆除部分的废旧料残值，现已将该残值在招标控制价中扣除，请投标人在投标报价时需综合考虑此费用，拆除后的废旧料归中标人所有，由中标人自行处置，结算时不得增加任何相关费用。</t>
  </si>
  <si>
    <t>耿周线北段
20cm厚12%石灰土原槽拌合压实，含石灰消解等，请各投标单位综合考虑、合理报价</t>
  </si>
  <si>
    <t>耿周线南段修补段
15cm厚级配碎石压实，压实度满足设计使用要求</t>
  </si>
  <si>
    <t>耿周线北段
20cm厚4.5%水泥稳定碎石基层，分层压实，抗压强度、压实度满足设计要求，含养生等一切与之相关费用，具体做法详见图纸</t>
  </si>
  <si>
    <t>透层采用乳化沥青，具体做法详见图纸</t>
  </si>
  <si>
    <t>黏层，具体做法详见图纸</t>
  </si>
  <si>
    <t>6cm厚中粒式沥青混合料 AC-16C，具体做法详见图纸</t>
  </si>
  <si>
    <t>调平层AC-16C中粒式沥青混凝土， 包含搭接处沥青铣刨、建筑垃圾外运等，具体做法详见图纸</t>
  </si>
  <si>
    <t>沥青下封层采用乳化沥青，具体做法详见图纸</t>
  </si>
  <si>
    <t>18cm厚C30商品砼路面（抗弯拉强度≥4.0Mpa），含切缝、接缝填缝、路面养生及模板等一切相关费用</t>
  </si>
  <si>
    <t>32cm宽抗裂贴，具体做法及要求详见图纸</t>
  </si>
  <si>
    <t>新建水泥混凝土路面与旧水泥混凝土路面之间设置拉杆，包含钢筋及打孔植筋等一切相关费用，含在投标报价内，结算不调整，具体做法及要求详见图纸</t>
  </si>
  <si>
    <t>路肩培土，压实度满足相关文件要求，土源投标单位自行考虑，含在投标报价内，结算不调整</t>
  </si>
  <si>
    <t>单柱式交通标志，含钢筋砼基础具体做法及要求以甲方意见为准</t>
  </si>
  <si>
    <t>警示柱，具体做法及要求详见图纸</t>
  </si>
  <si>
    <t>白色标线，采用热熔型反光材料，具体做法及要求详见图纸</t>
  </si>
  <si>
    <t>清单 第  2  页  共  2  页</t>
  </si>
  <si>
    <t>套</t>
  </si>
  <si>
    <t>路灯工程</t>
  </si>
  <si>
    <t>合同段：耿周路沿线亮化</t>
  </si>
  <si>
    <t>清单 第  1  页  共  2  页</t>
  </si>
  <si>
    <t>合同段：新建排水涵洞</t>
  </si>
  <si>
    <t>202-3</t>
  </si>
  <si>
    <t>拆除结构物</t>
  </si>
  <si>
    <t>拆除现状管涵，共计1处，清理并外运至甲方指定位置，运距综合考虑，中标人不得自行处理</t>
  </si>
  <si>
    <t>处</t>
  </si>
  <si>
    <t>20cm厚6%石灰土原槽拌合压实，压实度详见图纸设计，含石灰消解等，请各投标单位综合考虑、合理报价</t>
  </si>
  <si>
    <t>15cm厚级配碎石压实，压实度满足设计使用要求</t>
  </si>
  <si>
    <t>第400章 桥梁、涵洞</t>
  </si>
  <si>
    <t>404</t>
  </si>
  <si>
    <t>基坑开挖及回填</t>
  </si>
  <si>
    <t>404-1</t>
  </si>
  <si>
    <t>挖土方</t>
  </si>
  <si>
    <t>挖填土方或淤泥（含排水、降水）至设计结构底标高；包含回填土方（缺土自行考虑土方来源）、土方外运、场内转土及外购土方等一切相关费用，投标单位自行勘察现场，综合考虑报价</t>
  </si>
  <si>
    <t>410</t>
  </si>
  <si>
    <t>结构混凝土工程</t>
  </si>
  <si>
    <t>410-2</t>
  </si>
  <si>
    <t>混凝土下部结构</t>
  </si>
  <si>
    <t>C25基础底板混凝土，含模板制作、安拆</t>
  </si>
  <si>
    <t>C25挡墙混凝土，含模板制作、安拆</t>
  </si>
  <si>
    <t>-d</t>
  </si>
  <si>
    <t>C25压顶混凝土，含模板制作、安拆</t>
  </si>
  <si>
    <t>419</t>
  </si>
  <si>
    <t>圆管涵及倒虹吸管涵</t>
  </si>
  <si>
    <t>419-3</t>
  </si>
  <si>
    <t>钢筋混凝土圆管倒虹吸管涵</t>
  </si>
  <si>
    <t>φ60cm圆管涵，采用预制钢筋混凝土Ⅱ级管含土方开挖、土方回填、围堰及排（降）水，砼基础及模板制作安拆等</t>
  </si>
  <si>
    <t>- b</t>
  </si>
  <si>
    <t>φ100cm圆管涵，采用预制钢筋混凝土Ⅱ级管，连接方式详见图纸，包含砼基础、垫层及模板制作安拆等</t>
  </si>
  <si>
    <t>清单 第  3  页  共  3  页</t>
  </si>
  <si>
    <t>预制混凝土路牙石，含异形C25混凝土抗肩，具体详见图纸设计</t>
  </si>
  <si>
    <t>- c</t>
  </si>
  <si>
    <t>压膜地坪样式详见图纸设计；地坪18cm厚C30商品砼路面（抗弯拉强度≥4.0Mpa），含切缝、接缝填缝、路面养生及模板等一切相关费用</t>
  </si>
  <si>
    <t>合同段：道路提升</t>
  </si>
  <si>
    <t>清单 第  2  页  共  3  页</t>
  </si>
  <si>
    <t>外购土方，运距自行考虑，需处理达到素土填筑要求，自行确定堆土点；分层压实，压实度详见图纸设计</t>
  </si>
  <si>
    <t>路基填筑（包括填前压实）</t>
  </si>
  <si>
    <t>204-1</t>
  </si>
  <si>
    <t>填方路基</t>
  </si>
  <si>
    <t>204</t>
  </si>
  <si>
    <t>清单 第  1  页  共  3  页</t>
  </si>
  <si>
    <t>合同段：活动场地（晒场）</t>
  </si>
  <si>
    <t>清表现场（清除地表杂土及耕植土，含树根及杂草等，并清理外运，运距投标人自行考虑）；土方开挖或回填至业主要求标高，整平压实路基，压实度满足相关文件要求（压实度≥92%），具体工程量投标人综合考虑报价，外运运距投标人自行考虑；土源投标单位自行考虑，含在投标报价内，结算不调整</t>
  </si>
  <si>
    <t>10cm厚级配碎石压实，压实度满足设计使用要求</t>
  </si>
  <si>
    <t>压膜地坪样式详见图纸设计；地坪15cm厚C30商品砼路面（抗弯拉强度≥4.0Mpa），含切缝、接缝填缝、路面养生及模板等一切相关费用</t>
  </si>
  <si>
    <t>5mm厚混凝土艺术压印（颜色、规格、样式详见图纸），配合结构板共同施工</t>
  </si>
  <si>
    <t>403</t>
  </si>
  <si>
    <t>钢筋</t>
  </si>
  <si>
    <t>403-1</t>
  </si>
  <si>
    <t>现浇构件钢筋</t>
  </si>
  <si>
    <t>现浇砼构件钢筋 三级钢 直径 φ12mm以内</t>
  </si>
  <si>
    <t>kg</t>
  </si>
  <si>
    <t>现浇砼构件钢筋 三级钢 直径 φ25mm以内</t>
  </si>
  <si>
    <t>钢筋电渣压力焊接头</t>
  </si>
  <si>
    <t>开挖及回填</t>
  </si>
  <si>
    <t>挖填土方或淤泥（含筑坝、排水、降水）至设计结构底标高；包含回填土方（缺土自行考虑土方来源）、土方外运、场内转土及外购土方等一切相关费用，投标单位自行勘察现场，综合考虑报价</t>
  </si>
  <si>
    <t>410-1</t>
  </si>
  <si>
    <t>混凝土基础</t>
  </si>
  <si>
    <t>C20垫层混凝土，含模板制作、安拆</t>
  </si>
  <si>
    <t>C30独立基础混凝土，含模板制作、安拆</t>
  </si>
  <si>
    <t>C30矩形柱混凝土，含模板制作、安拆</t>
  </si>
  <si>
    <t>410-3</t>
  </si>
  <si>
    <t>现浇混凝土上部结构</t>
  </si>
  <si>
    <t>C30有梁板混凝土，含模板制作、安拆</t>
  </si>
  <si>
    <t>602</t>
  </si>
  <si>
    <t>维护设施</t>
  </si>
  <si>
    <t>602-3</t>
  </si>
  <si>
    <t>座</t>
  </si>
  <si>
    <t>石桌凳（直径1米）：1桌4凳，按照甲方要求选购安装</t>
  </si>
  <si>
    <t>-e</t>
  </si>
  <si>
    <t>20mm厚C20混凝土抹面压印面层；砖砌体踏步；100厚C20混凝土垫层</t>
  </si>
  <si>
    <t>第700章 绿化及环境保护设施</t>
  </si>
  <si>
    <t>702</t>
  </si>
  <si>
    <t>铺设表土</t>
  </si>
  <si>
    <t>702-1</t>
  </si>
  <si>
    <t>开挖并铺设表土</t>
  </si>
  <si>
    <t>沟塘边坡整治：边坡垃圾、杂草清理，含垃圾清理外运，运距自行考虑</t>
  </si>
  <si>
    <t>703</t>
  </si>
  <si>
    <t>撒播草种和铺植草皮</t>
  </si>
  <si>
    <t>703-2</t>
  </si>
  <si>
    <t>撒播草种及花卉、灌木籽（含喷播）</t>
  </si>
  <si>
    <t>1、苗木名称：矮生百慕大草籽播种（混播花籽） 20克/每平方
2、二级养护2年（死亡即补）
3、其他要求详见施工图纸及相关规范</t>
  </si>
  <si>
    <t>704</t>
  </si>
  <si>
    <t>种植乔木、灌木和攀缘植物</t>
  </si>
  <si>
    <t>704-1</t>
  </si>
  <si>
    <t>人工种植乔木</t>
  </si>
  <si>
    <t>棵</t>
  </si>
  <si>
    <t>全标段招标报价汇总表</t>
  </si>
  <si>
    <t>第 1 页  共 1 页</t>
  </si>
  <si>
    <t>项次</t>
  </si>
  <si>
    <t>章次</t>
  </si>
  <si>
    <t>100</t>
  </si>
  <si>
    <t>200</t>
  </si>
  <si>
    <t>300</t>
  </si>
  <si>
    <t>400</t>
  </si>
  <si>
    <t>600</t>
  </si>
  <si>
    <t>700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</si>
  <si>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</si>
  <si>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</si>
  <si>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</si>
  <si>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</si>
  <si>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</si>
  <si>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</si>
  <si>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工程或费用名称</t>
  </si>
  <si>
    <t>合计</t>
  </si>
  <si>
    <t>招标金额（元）</t>
  </si>
  <si>
    <t>耿周路道路黑色化</t>
  </si>
  <si>
    <t>耿周路沿线亮化</t>
  </si>
  <si>
    <t>新建排水涵洞</t>
  </si>
  <si>
    <t>道路提升</t>
  </si>
  <si>
    <t>活动场地（晒场）</t>
  </si>
  <si>
    <t>工程</t>
  </si>
  <si>
    <t>招 标 工 程 量 清 单</t>
  </si>
  <si>
    <t>招  标  人：</t>
  </si>
  <si>
    <t>造价咨询人：</t>
  </si>
  <si>
    <t>工程名称：沭阳县耿圩镇省级宜居宜业和美乡村培育第二批建设项目</t>
  </si>
  <si>
    <t>法定代表人  
或其授权人：</t>
  </si>
  <si>
    <t>编  制  人：</t>
  </si>
  <si>
    <t xml:space="preserve">编 制 时 间：  </t>
  </si>
  <si>
    <t>（单位盖章）</t>
  </si>
  <si>
    <t>(签字或盖章)</t>
  </si>
  <si>
    <t>(造价人员签字盖专用章)</t>
  </si>
  <si>
    <t>法定代表人  
  或其授权人：</t>
  </si>
  <si>
    <t>复  核  人：</t>
  </si>
  <si>
    <t>复 核 时 间：</t>
  </si>
  <si>
    <t>(单位资质专用章)</t>
  </si>
  <si>
    <t>(造价工程师签字盖专用章)</t>
  </si>
  <si>
    <t>扉-1</t>
  </si>
  <si>
    <t>沭阳县耿圩镇省级宜居宜业和美乡村培育第二批建设项目</t>
    <phoneticPr fontId="15" type="noConversion"/>
  </si>
  <si>
    <t>仿木纹栏杆：高度依据甲方或图纸要求设置
1、大立柱：100x100X3.5mm厚镀锌方钢管立柱，刷仿木纹漆三遍
2、横梁：80x80X3.5mm厚镀锌钢管横梁，刷仿木纹漆三遍
3、小立柱：80x80X3.5mm厚镀锌钢管横梁，刷仿木纹漆三遍
4、基础及固定方式依据图纸设置，投标单位综合考虑报价
5、具体参数及做法详见图纸</t>
    <phoneticPr fontId="8" type="noConversion"/>
  </si>
  <si>
    <t>挡土墙：深度详见图纸
1、300mm厚MU7.5水泥砂浆砌筑M10砖墙
2、100mm厚C15混凝土垫层，含模板安拆
3、素土夯实(夯实系数≥0.94)，开挖至设计结构底标高，具体工程量由投标单位自行考虑，运距投标单位自行考虑，结算不调整
4、包含开挖土方（淤泥）、回填土方（缺土自行考虑土方来源）、土方外运、场内转土及外购土方等一切相关费用，投标人综合报价</t>
    <phoneticPr fontId="8" type="noConversion"/>
  </si>
  <si>
    <t>18cm厚C30商品砼路面（抗弯拉强度≥4.0Mpa），含切缝、接缝填缝、路面养生及模板等一切相关费用</t>
    <phoneticPr fontId="4" type="noConversion"/>
  </si>
  <si>
    <t>裂缝修补（裂缝灌封胶），缝隙清理至满足规范要求为准</t>
    <phoneticPr fontId="4" type="noConversion"/>
  </si>
  <si>
    <t>1、苗木名称：金丝垂柳
2、规格：胸径16cm，高度650-750cm，冠幅400-500cm，全冠，三级分支，分枝点不低于2.2米，树形优美，生长健壮
3、杉木支撑、草绳等栽植技术措施自行考虑，含在报价内
4、包栽包活，二级养护2年
5、其他要求详见施工图纸及相关规范</t>
    <phoneticPr fontId="8" type="noConversion"/>
  </si>
  <si>
    <t>清淤后独立基础底部回填1:1砂石，分层回填压实，压实系数满足设计要求;包含运输等一切相关费用，运输距离由各投标单位自行勘察现场，自行考虑，填方来源及运距各投标单位自行考虑</t>
    <phoneticPr fontId="8" type="noConversion"/>
  </si>
  <si>
    <t>晒场看护亭：水平投影面积4.8*4.8m，高度4.2米（樟子松防腐木、外刷栗色防腐漆）
1、木立柱：200*200mm木柱（立柱勒脚芝麻黑花岗岩光面(压顶)450X450X50；芝麻会花岗岩烧面400X400X20）
2、木梁：200*100mm；150*100mm;木脊梁100*100mm
3、木方柱：100*100mm@500mm
4、屋面：灰色树脂瓦、干铺油毡一道、结构层(15mm厚150宽木板平铺)	
5、基础：现浇钢筋混凝土结构，含模板安拆、钢筋绑扎等
6、具体参数及做法详见图纸</t>
    <phoneticPr fontId="8" type="noConversion"/>
  </si>
  <si>
    <t>路灯要求：总高6米，间距30-50米/盏（具体盏数以实际发生量为准），口径150-60mm，2.5mm壁厚，采用Q235钢板卷压制造，无环缝焊接，热镀锌静电喷塑，高温烘烤，防腐处理，产品设计寿命15年以上；路灯功率≥60W，设计寿命大于等于5万小时，5万小时后光衰不超过25%，100W高转换率多晶硅片，100AH太阳能专用锂电池，电压等级DC-12V,寿命3年以上，在温度-35℃-70℃正常工作，电脑智能控制，时控+光控，防过充电、过放电保护，在-30℃到50℃天气下能正常工作，具有温度补偿功能，轻松实现365天不灭灯。每天工作6小时，连续阴雨天5天以上；配套太阳能路灯专用电缆线，配套法兰、螺栓路灯基础C25商砼，基础尺寸:60cm×60cm×100cm，箍筋采用φ10圆钢3道，含挖填土、道路拆除恢复及绿化拆除恢复等内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</si>
</sst>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6" x14ac:knownFonts="1">
    <font>
      <sz val="9"/>
      <color theme="1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4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177" fontId="7" fillId="2" borderId="5" xfId="0" applyNumberFormat="1" applyFont="1" applyFill="1" applyBorder="1" applyAlignment="1">
      <alignment horizontal="right" vertical="center" wrapText="1"/>
    </xf>
    <xf numFmtId="0" fontId="0" fillId="0" borderId="16" xfId="1" applyFont="1" applyBorder="1" applyAlignment="1" applyProtection="1">
      <alignment horizontal="center" vertical="center"/>
      <protection locked="0"/>
    </xf>
    <xf numFmtId="0" fontId="0" fillId="0" borderId="33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3" xfId="1" applyFont="1" applyBorder="1" applyAlignment="1" applyProtection="1">
      <alignment horizontal="center" vertical="center"/>
    </xf>
    <xf numFmtId="0" fontId="0" fillId="0" borderId="10" xfId="1" applyFont="1" applyBorder="1" applyAlignment="1" applyProtection="1">
      <alignment horizontal="center" vertical="center"/>
      <protection locked="0"/>
    </xf>
    <xf numFmtId="0" fontId="0" fillId="0" borderId="11" xfId="1" applyFont="1" applyBorder="1" applyAlignment="1" applyProtection="1">
      <alignment horizontal="center" vertical="center"/>
      <protection locked="0"/>
    </xf>
    <xf numFmtId="0" fontId="0" fillId="0" borderId="12" xfId="1" applyFont="1" applyBorder="1" applyAlignment="1" applyProtection="1">
      <alignment horizontal="center" vertical="center"/>
      <protection locked="0"/>
    </xf>
    <xf numFmtId="0" fontId="0" fillId="0" borderId="13" xfId="1" applyFont="1" applyBorder="1" applyAlignment="1" applyProtection="1">
      <alignment horizontal="center" vertical="center"/>
      <protection locked="0"/>
    </xf>
    <xf numFmtId="0" fontId="0" fillId="0" borderId="15" xfId="1" applyFont="1" applyBorder="1" applyAlignment="1" applyProtection="1">
      <alignment horizontal="center" vertical="center"/>
      <protection locked="0"/>
    </xf>
    <xf numFmtId="0" fontId="0" fillId="0" borderId="17" xfId="1" applyFont="1" applyBorder="1" applyAlignment="1" applyProtection="1">
      <alignment horizontal="center" vertical="center"/>
      <protection locked="0"/>
    </xf>
    <xf numFmtId="0" fontId="0" fillId="0" borderId="18" xfId="1" applyFont="1" applyBorder="1" applyAlignment="1" applyProtection="1">
      <alignment horizontal="center" vertical="center"/>
      <protection locked="0"/>
    </xf>
    <xf numFmtId="0" fontId="0" fillId="0" borderId="19" xfId="1" applyFont="1" applyBorder="1" applyAlignment="1" applyProtection="1">
      <alignment horizontal="center" vertical="center"/>
      <protection locked="0"/>
    </xf>
    <xf numFmtId="0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Font="1" applyBorder="1" applyAlignment="1" applyProtection="1">
      <alignment horizontal="center" vertical="center"/>
      <protection locked="0"/>
    </xf>
    <xf numFmtId="0" fontId="0" fillId="0" borderId="22" xfId="1" applyFont="1" applyBorder="1" applyAlignment="1" applyProtection="1">
      <alignment horizontal="center" vertical="center"/>
      <protection locked="0"/>
    </xf>
    <xf numFmtId="0" fontId="0" fillId="0" borderId="23" xfId="1" applyFont="1" applyBorder="1" applyAlignment="1" applyProtection="1">
      <alignment horizontal="center" vertical="center"/>
      <protection locked="0"/>
    </xf>
    <xf numFmtId="0" fontId="0" fillId="0" borderId="24" xfId="1" applyFont="1" applyBorder="1" applyAlignment="1" applyProtection="1">
      <alignment horizontal="center" vertical="center"/>
      <protection locked="0"/>
    </xf>
    <xf numFmtId="0" fontId="0" fillId="0" borderId="25" xfId="1" applyFont="1" applyBorder="1" applyAlignment="1" applyProtection="1">
      <alignment horizontal="center" vertical="center"/>
      <protection locked="0"/>
    </xf>
    <xf numFmtId="0" fontId="0" fillId="0" borderId="26" xfId="1" applyFont="1" applyBorder="1" applyAlignment="1" applyProtection="1">
      <alignment horizontal="center" vertical="center"/>
      <protection locked="0"/>
    </xf>
    <xf numFmtId="0" fontId="0" fillId="0" borderId="27" xfId="1" applyFont="1" applyBorder="1" applyAlignment="1" applyProtection="1">
      <alignment horizontal="center" vertical="center"/>
      <protection locked="0"/>
    </xf>
    <xf numFmtId="0" fontId="0" fillId="0" borderId="28" xfId="1" applyFont="1" applyBorder="1" applyAlignment="1" applyProtection="1">
      <alignment horizontal="center" vertical="center"/>
      <protection locked="0"/>
    </xf>
    <xf numFmtId="0" fontId="0" fillId="0" borderId="29" xfId="1" applyFont="1" applyBorder="1" applyAlignment="1" applyProtection="1">
      <alignment horizontal="center" vertical="center"/>
      <protection locked="0"/>
    </xf>
    <xf numFmtId="0" fontId="0" fillId="0" borderId="30" xfId="1" applyFont="1" applyBorder="1" applyAlignment="1" applyProtection="1">
      <alignment horizontal="center" vertical="center"/>
      <protection locked="0"/>
    </xf>
    <xf numFmtId="0" fontId="0" fillId="0" borderId="31" xfId="1" applyFont="1" applyBorder="1" applyAlignment="1" applyProtection="1">
      <alignment horizontal="center" vertical="center"/>
      <protection locked="0"/>
    </xf>
    <xf numFmtId="0" fontId="0" fillId="0" borderId="32" xfId="1" applyFont="1" applyBorder="1" applyAlignment="1" applyProtection="1">
      <alignment horizontal="center" vertical="center"/>
      <protection locked="0"/>
    </xf>
    <xf numFmtId="0" fontId="0" fillId="0" borderId="14" xfId="1" applyFont="1" applyBorder="1" applyAlignment="1" applyProtection="1">
      <alignment horizontal="center" vertical="center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right" vertical="top" wrapText="1"/>
    </xf>
    <xf numFmtId="0" fontId="14" fillId="2" borderId="0" xfId="0" applyFont="1" applyFill="1" applyAlignment="1">
      <alignment horizontal="righ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2" borderId="34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1" fillId="2" borderId="34" xfId="0" applyFont="1" applyFill="1" applyBorder="1" applyAlignment="1">
      <alignment horizontal="left" wrapText="1"/>
    </xf>
    <xf numFmtId="0" fontId="13" fillId="2" borderId="35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76" fontId="2" fillId="2" borderId="36" xfId="1" applyNumberFormat="1" applyFont="1" applyFill="1" applyBorder="1" applyAlignment="1">
      <alignment horizontal="center" vertical="center" wrapText="1"/>
    </xf>
    <xf numFmtId="176" fontId="2" fillId="2" borderId="37" xfId="1" applyNumberFormat="1" applyFont="1" applyFill="1" applyBorder="1" applyAlignment="1">
      <alignment horizontal="center" vertical="center" wrapText="1"/>
    </xf>
    <xf numFmtId="176" fontId="2" fillId="2" borderId="38" xfId="1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righ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right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view="pageBreakPreview" zoomScale="60" zoomScaleNormal="100" workbookViewId="0">
      <selection activeCell="T16" sqref="T16"/>
    </sheetView>
  </sheetViews>
  <sheetFormatPr defaultColWidth="9" defaultRowHeight="11.25" x14ac:dyDescent="0.15"/>
  <cols>
    <col min="1" max="1" width="21.1640625" customWidth="1"/>
    <col min="2" max="2" width="0.33203125" customWidth="1"/>
    <col min="3" max="3" width="16.5" customWidth="1"/>
    <col min="4" max="4" width="16.83203125" customWidth="1"/>
    <col min="5" max="5" width="27.33203125" customWidth="1"/>
    <col min="6" max="6" width="9.83203125" customWidth="1"/>
    <col min="7" max="7" width="23.6640625" customWidth="1"/>
  </cols>
  <sheetData>
    <row r="1" spans="1:7" ht="66" customHeight="1" x14ac:dyDescent="0.25">
      <c r="A1" s="66"/>
      <c r="B1" s="66"/>
      <c r="C1" s="67" t="s">
        <v>243</v>
      </c>
      <c r="D1" s="68"/>
      <c r="E1" s="68"/>
      <c r="F1" s="68"/>
      <c r="G1" s="51" t="s">
        <v>226</v>
      </c>
    </row>
    <row r="2" spans="1:7" ht="69.75" customHeight="1" x14ac:dyDescent="0.15">
      <c r="A2" s="69" t="s">
        <v>227</v>
      </c>
      <c r="B2" s="69"/>
      <c r="C2" s="69"/>
      <c r="D2" s="69"/>
      <c r="E2" s="69"/>
      <c r="F2" s="69"/>
      <c r="G2" s="69"/>
    </row>
    <row r="3" spans="1:7" ht="24" customHeight="1" x14ac:dyDescent="0.15">
      <c r="A3" s="52"/>
      <c r="B3" s="70"/>
      <c r="C3" s="70"/>
      <c r="D3" s="52"/>
      <c r="E3" s="56"/>
      <c r="F3" s="71"/>
      <c r="G3" s="71"/>
    </row>
    <row r="4" spans="1:7" ht="71.25" customHeight="1" x14ac:dyDescent="0.15">
      <c r="A4" s="53" t="s">
        <v>228</v>
      </c>
      <c r="B4" s="72"/>
      <c r="C4" s="72"/>
      <c r="D4" s="72"/>
      <c r="E4" s="55" t="s">
        <v>229</v>
      </c>
      <c r="F4" s="72"/>
      <c r="G4" s="72"/>
    </row>
    <row r="5" spans="1:7" ht="42.75" customHeight="1" x14ac:dyDescent="0.15">
      <c r="A5" s="54"/>
      <c r="B5" s="73" t="s">
        <v>234</v>
      </c>
      <c r="C5" s="73"/>
      <c r="D5" s="73"/>
      <c r="E5" s="57"/>
      <c r="F5" s="74" t="s">
        <v>240</v>
      </c>
      <c r="G5" s="74"/>
    </row>
    <row r="6" spans="1:7" ht="71.25" customHeight="1" x14ac:dyDescent="0.15">
      <c r="A6" s="53" t="s">
        <v>231</v>
      </c>
      <c r="B6" s="72"/>
      <c r="C6" s="72"/>
      <c r="D6" s="72"/>
      <c r="E6" s="55" t="s">
        <v>237</v>
      </c>
      <c r="F6" s="72"/>
      <c r="G6" s="72"/>
    </row>
    <row r="7" spans="1:7" ht="42.75" customHeight="1" x14ac:dyDescent="0.15">
      <c r="A7" s="53"/>
      <c r="B7" s="73" t="s">
        <v>235</v>
      </c>
      <c r="C7" s="73"/>
      <c r="D7" s="73"/>
      <c r="E7" s="57"/>
      <c r="F7" s="73" t="s">
        <v>235</v>
      </c>
      <c r="G7" s="73"/>
    </row>
    <row r="8" spans="1:7" ht="71.25" customHeight="1" x14ac:dyDescent="0.15">
      <c r="A8" s="53" t="s">
        <v>232</v>
      </c>
      <c r="B8" s="72"/>
      <c r="C8" s="72"/>
      <c r="D8" s="72"/>
      <c r="E8" s="55" t="s">
        <v>238</v>
      </c>
      <c r="F8" s="72"/>
      <c r="G8" s="72"/>
    </row>
    <row r="9" spans="1:7" ht="42.75" customHeight="1" x14ac:dyDescent="0.15">
      <c r="A9" s="55"/>
      <c r="B9" s="73" t="s">
        <v>236</v>
      </c>
      <c r="C9" s="73"/>
      <c r="D9" s="73"/>
      <c r="E9" s="58"/>
      <c r="F9" s="77" t="s">
        <v>241</v>
      </c>
      <c r="G9" s="77"/>
    </row>
    <row r="10" spans="1:7" ht="71.25" customHeight="1" x14ac:dyDescent="0.15">
      <c r="A10" s="53" t="s">
        <v>233</v>
      </c>
      <c r="B10" s="72"/>
      <c r="C10" s="72"/>
      <c r="D10" s="72"/>
      <c r="E10" s="55" t="s">
        <v>239</v>
      </c>
      <c r="F10" s="72"/>
      <c r="G10" s="72"/>
    </row>
    <row r="11" spans="1:7" ht="18" customHeight="1" x14ac:dyDescent="0.15">
      <c r="A11" s="75"/>
      <c r="B11" s="75"/>
      <c r="C11" s="76"/>
      <c r="D11" s="76"/>
      <c r="E11" s="76"/>
      <c r="F11" s="76"/>
      <c r="G11" s="59" t="s">
        <v>242</v>
      </c>
    </row>
  </sheetData>
  <mergeCells count="21">
    <mergeCell ref="B10:D10"/>
    <mergeCell ref="F10:G10"/>
    <mergeCell ref="A11:B11"/>
    <mergeCell ref="C11:F11"/>
    <mergeCell ref="B7:D7"/>
    <mergeCell ref="F7:G7"/>
    <mergeCell ref="B8:D8"/>
    <mergeCell ref="F8:G8"/>
    <mergeCell ref="B9:D9"/>
    <mergeCell ref="F9:G9"/>
    <mergeCell ref="B4:D4"/>
    <mergeCell ref="F4:G4"/>
    <mergeCell ref="B5:D5"/>
    <mergeCell ref="F5:G5"/>
    <mergeCell ref="B6:D6"/>
    <mergeCell ref="F6:G6"/>
    <mergeCell ref="A1:B1"/>
    <mergeCell ref="C1:F1"/>
    <mergeCell ref="A2:G2"/>
    <mergeCell ref="B3:C3"/>
    <mergeCell ref="F3:G3"/>
  </mergeCells>
  <phoneticPr fontId="15" type="noConversion"/>
  <printOptions horizontalCentered="1"/>
  <pageMargins left="0.116416666666667" right="0.116416666666667" top="0.59375" bottom="0" header="0.5937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I9" sqref="I9"/>
    </sheetView>
  </sheetViews>
  <sheetFormatPr defaultColWidth="9" defaultRowHeight="11.25" x14ac:dyDescent="0.15"/>
  <cols>
    <col min="1" max="1" width="7.33203125" customWidth="1"/>
    <col min="2" max="2" width="6.83203125" customWidth="1"/>
    <col min="3" max="3" width="26" customWidth="1"/>
    <col min="4" max="4" width="13.33203125" customWidth="1"/>
    <col min="5" max="5" width="1.33203125" customWidth="1"/>
    <col min="6" max="6" width="12.33203125" customWidth="1"/>
    <col min="7" max="9" width="13.6640625" customWidth="1"/>
    <col min="10" max="10" width="0.6640625" customWidth="1"/>
    <col min="11" max="11" width="13" customWidth="1"/>
    <col min="12" max="14" width="13.6640625" customWidth="1"/>
  </cols>
  <sheetData>
    <row r="1" spans="1:14" ht="43.5" customHeight="1" x14ac:dyDescent="0.15">
      <c r="A1" s="78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9"/>
      <c r="M1" s="79"/>
      <c r="N1" s="79"/>
    </row>
    <row r="2" spans="1:14" ht="22.5" customHeight="1" x14ac:dyDescent="0.15">
      <c r="A2" s="80" t="s">
        <v>230</v>
      </c>
      <c r="B2" s="81"/>
      <c r="C2" s="81"/>
      <c r="D2" s="81"/>
      <c r="E2" s="81"/>
      <c r="F2" s="82"/>
      <c r="G2" s="82"/>
      <c r="H2" s="82"/>
      <c r="I2" s="82"/>
      <c r="J2" s="82"/>
      <c r="K2" s="83" t="s">
        <v>203</v>
      </c>
      <c r="L2" s="83"/>
      <c r="M2" s="83"/>
      <c r="N2" s="83"/>
    </row>
    <row r="3" spans="1:14" ht="18" customHeight="1" x14ac:dyDescent="0.15">
      <c r="A3" s="84" t="s">
        <v>204</v>
      </c>
      <c r="B3" s="86" t="s">
        <v>205</v>
      </c>
      <c r="C3" s="86" t="s">
        <v>218</v>
      </c>
      <c r="D3" s="86" t="s">
        <v>219</v>
      </c>
      <c r="E3" s="86" t="s">
        <v>220</v>
      </c>
      <c r="F3" s="86"/>
      <c r="G3" s="86"/>
      <c r="H3" s="86"/>
      <c r="I3" s="86"/>
      <c r="J3" s="86"/>
      <c r="K3" s="86"/>
      <c r="L3" s="86"/>
      <c r="M3" s="86"/>
      <c r="N3" s="88"/>
    </row>
    <row r="4" spans="1:14" ht="22.5" customHeight="1" x14ac:dyDescent="0.15">
      <c r="A4" s="85"/>
      <c r="B4" s="87"/>
      <c r="C4" s="87"/>
      <c r="D4" s="87"/>
      <c r="E4" s="87" t="s">
        <v>221</v>
      </c>
      <c r="F4" s="87"/>
      <c r="G4" s="12" t="s">
        <v>222</v>
      </c>
      <c r="H4" s="12" t="s">
        <v>223</v>
      </c>
      <c r="I4" s="12" t="s">
        <v>224</v>
      </c>
      <c r="J4" s="87" t="s">
        <v>225</v>
      </c>
      <c r="K4" s="87"/>
      <c r="L4" s="12"/>
      <c r="M4" s="12"/>
      <c r="N4" s="15"/>
    </row>
    <row r="5" spans="1:14" ht="18" customHeight="1" x14ac:dyDescent="0.15">
      <c r="A5" s="10">
        <v>1</v>
      </c>
      <c r="B5" s="12" t="s">
        <v>206</v>
      </c>
      <c r="C5" s="12" t="s">
        <v>3</v>
      </c>
      <c r="D5" s="24">
        <f t="shared" ref="D5:D10" si="0">SUM(E5:K5)</f>
        <v>30518</v>
      </c>
      <c r="E5" s="89">
        <f>+'【标表2-1】耿周路道路黑色化'!A48</f>
        <v>21011</v>
      </c>
      <c r="F5" s="89"/>
      <c r="G5" s="24">
        <f>'【标表2-1】耿周路亮化'!A48</f>
        <v>1361</v>
      </c>
      <c r="H5" s="24">
        <f>'【标表2-1】新建排水涵洞'!A48</f>
        <v>511</v>
      </c>
      <c r="I5" s="24">
        <f>'【标表2-1】道路提升'!A48</f>
        <v>4770</v>
      </c>
      <c r="J5" s="89">
        <f>'【标表2-1】活动场地（晒场）'!A48</f>
        <v>2865</v>
      </c>
      <c r="K5" s="89"/>
      <c r="L5" s="13"/>
      <c r="M5" s="13"/>
      <c r="N5" s="16"/>
    </row>
    <row r="6" spans="1:14" ht="18" customHeight="1" x14ac:dyDescent="0.15">
      <c r="A6" s="10">
        <v>2</v>
      </c>
      <c r="B6" s="12" t="s">
        <v>207</v>
      </c>
      <c r="C6" s="12" t="s">
        <v>26</v>
      </c>
      <c r="D6" s="24">
        <f t="shared" si="0"/>
        <v>0</v>
      </c>
      <c r="E6" s="89">
        <f>'【标表2-1】耿周路道路黑色化'!A89</f>
        <v>0</v>
      </c>
      <c r="F6" s="89"/>
      <c r="G6" s="24"/>
      <c r="H6" s="24">
        <f>'【标表2-1】新建排水涵洞'!A98</f>
        <v>0</v>
      </c>
      <c r="I6" s="24">
        <f>'【标表2-1】道路提升'!A93</f>
        <v>0</v>
      </c>
      <c r="J6" s="89">
        <f>'【标表2-1】活动场地（晒场）'!A94</f>
        <v>0</v>
      </c>
      <c r="K6" s="89"/>
      <c r="L6" s="13"/>
      <c r="M6" s="13"/>
      <c r="N6" s="16"/>
    </row>
    <row r="7" spans="1:14" ht="18" customHeight="1" x14ac:dyDescent="0.15">
      <c r="A7" s="10">
        <v>3</v>
      </c>
      <c r="B7" s="12" t="s">
        <v>208</v>
      </c>
      <c r="C7" s="12" t="s">
        <v>35</v>
      </c>
      <c r="D7" s="24">
        <f t="shared" si="0"/>
        <v>0</v>
      </c>
      <c r="E7" s="89">
        <f>'【标表2-1】耿周路道路黑色化'!A125</f>
        <v>0</v>
      </c>
      <c r="F7" s="89"/>
      <c r="G7" s="24"/>
      <c r="H7" s="24">
        <f>'【标表2-1】新建排水涵洞'!A143</f>
        <v>0</v>
      </c>
      <c r="I7" s="24">
        <f>'【标表2-1】道路提升'!A137</f>
        <v>0</v>
      </c>
      <c r="J7" s="89">
        <f>'【标表2-1】活动场地（晒场）'!A141</f>
        <v>0</v>
      </c>
      <c r="K7" s="89"/>
      <c r="L7" s="13"/>
      <c r="M7" s="13"/>
      <c r="N7" s="16"/>
    </row>
    <row r="8" spans="1:14" ht="18" customHeight="1" x14ac:dyDescent="0.15">
      <c r="A8" s="10">
        <v>4</v>
      </c>
      <c r="B8" s="12" t="s">
        <v>209</v>
      </c>
      <c r="C8" s="12" t="s">
        <v>123</v>
      </c>
      <c r="D8" s="24">
        <f t="shared" si="0"/>
        <v>0</v>
      </c>
      <c r="E8" s="89"/>
      <c r="F8" s="89"/>
      <c r="G8" s="24"/>
      <c r="H8" s="24">
        <f>'【标表2-1】新建排水涵洞'!A186</f>
        <v>0</v>
      </c>
      <c r="I8" s="24"/>
      <c r="J8" s="89">
        <f>'【标表2-1】活动场地（晒场）'!A183</f>
        <v>0</v>
      </c>
      <c r="K8" s="89"/>
      <c r="L8" s="13"/>
      <c r="M8" s="13"/>
      <c r="N8" s="16"/>
    </row>
    <row r="9" spans="1:14" ht="22.5" customHeight="1" x14ac:dyDescent="0.15">
      <c r="A9" s="10">
        <v>5</v>
      </c>
      <c r="B9" s="12" t="s">
        <v>210</v>
      </c>
      <c r="C9" s="12" t="s">
        <v>75</v>
      </c>
      <c r="D9" s="24">
        <f t="shared" si="0"/>
        <v>0</v>
      </c>
      <c r="E9" s="89">
        <f>'【标表2-1】耿周路道路黑色化'!A175</f>
        <v>0</v>
      </c>
      <c r="F9" s="89"/>
      <c r="G9" s="24">
        <f>'【标表2-1】耿周路亮化'!A86</f>
        <v>0</v>
      </c>
      <c r="H9" s="24"/>
      <c r="I9" s="24"/>
      <c r="J9" s="89">
        <f>'【标表2-1】活动场地（晒场）'!A210</f>
        <v>0</v>
      </c>
      <c r="K9" s="89"/>
      <c r="L9" s="13"/>
      <c r="M9" s="13"/>
      <c r="N9" s="16"/>
    </row>
    <row r="10" spans="1:14" ht="22.5" customHeight="1" x14ac:dyDescent="0.15">
      <c r="A10" s="10">
        <v>6</v>
      </c>
      <c r="B10" s="12" t="s">
        <v>211</v>
      </c>
      <c r="C10" s="12" t="s">
        <v>186</v>
      </c>
      <c r="D10" s="24">
        <f t="shared" si="0"/>
        <v>0</v>
      </c>
      <c r="E10" s="89"/>
      <c r="F10" s="89"/>
      <c r="G10" s="24"/>
      <c r="H10" s="24"/>
      <c r="I10" s="24"/>
      <c r="J10" s="89">
        <f>'【标表2-1】活动场地（晒场）'!A252</f>
        <v>0</v>
      </c>
      <c r="K10" s="89"/>
      <c r="L10" s="13"/>
      <c r="M10" s="13"/>
      <c r="N10" s="16"/>
    </row>
    <row r="11" spans="1:14" ht="18" customHeight="1" x14ac:dyDescent="0.15">
      <c r="A11" s="10">
        <v>7</v>
      </c>
      <c r="B11" s="87" t="s">
        <v>212</v>
      </c>
      <c r="C11" s="87"/>
      <c r="D11" s="24">
        <f>SUM(D5:D10)</f>
        <v>30518</v>
      </c>
      <c r="E11" s="89">
        <f>SUM(E5:F10)</f>
        <v>21011</v>
      </c>
      <c r="F11" s="89"/>
      <c r="G11" s="24">
        <f>SUM(G5:G10)</f>
        <v>1361</v>
      </c>
      <c r="H11" s="24">
        <f>SUM(H5:H10)</f>
        <v>511</v>
      </c>
      <c r="I11" s="24">
        <f>SUM(I5:I10)</f>
        <v>4770</v>
      </c>
      <c r="J11" s="89">
        <f>SUM(J5:K10)</f>
        <v>2865</v>
      </c>
      <c r="K11" s="89"/>
      <c r="L11" s="13"/>
      <c r="M11" s="13"/>
      <c r="N11" s="16"/>
    </row>
    <row r="12" spans="1:14" ht="22.5" customHeight="1" x14ac:dyDescent="0.15">
      <c r="A12" s="10">
        <v>8</v>
      </c>
      <c r="B12" s="87" t="s">
        <v>213</v>
      </c>
      <c r="C12" s="87"/>
      <c r="D12" s="13"/>
      <c r="E12" s="90"/>
      <c r="F12" s="90"/>
      <c r="G12" s="13"/>
      <c r="H12" s="13"/>
      <c r="I12" s="13"/>
      <c r="J12" s="90"/>
      <c r="K12" s="90"/>
      <c r="L12" s="13"/>
      <c r="M12" s="13"/>
      <c r="N12" s="16"/>
    </row>
    <row r="13" spans="1:14" ht="22.5" customHeight="1" x14ac:dyDescent="0.15">
      <c r="A13" s="10">
        <v>9</v>
      </c>
      <c r="B13" s="87" t="s">
        <v>214</v>
      </c>
      <c r="C13" s="87"/>
      <c r="D13" s="13"/>
      <c r="E13" s="90"/>
      <c r="F13" s="90"/>
      <c r="G13" s="13"/>
      <c r="H13" s="13"/>
      <c r="I13" s="13"/>
      <c r="J13" s="90"/>
      <c r="K13" s="90"/>
      <c r="L13" s="13"/>
      <c r="M13" s="13"/>
      <c r="N13" s="16"/>
    </row>
    <row r="14" spans="1:14" ht="18" customHeight="1" x14ac:dyDescent="0.15">
      <c r="A14" s="10">
        <v>10</v>
      </c>
      <c r="B14" s="87" t="s">
        <v>215</v>
      </c>
      <c r="C14" s="87"/>
      <c r="D14" s="13"/>
      <c r="E14" s="90"/>
      <c r="F14" s="90"/>
      <c r="G14" s="13"/>
      <c r="H14" s="13"/>
      <c r="I14" s="13"/>
      <c r="J14" s="90"/>
      <c r="K14" s="90"/>
      <c r="L14" s="13"/>
      <c r="M14" s="13"/>
      <c r="N14" s="16"/>
    </row>
    <row r="15" spans="1:14" ht="18" customHeight="1" x14ac:dyDescent="0.15">
      <c r="A15" s="10">
        <v>11</v>
      </c>
      <c r="B15" s="87" t="s">
        <v>216</v>
      </c>
      <c r="C15" s="87"/>
      <c r="D15" s="13"/>
      <c r="E15" s="90"/>
      <c r="F15" s="90"/>
      <c r="G15" s="13"/>
      <c r="H15" s="13"/>
      <c r="I15" s="13"/>
      <c r="J15" s="90"/>
      <c r="K15" s="90"/>
      <c r="L15" s="13"/>
      <c r="M15" s="13"/>
      <c r="N15" s="16"/>
    </row>
    <row r="16" spans="1:14" ht="18" customHeight="1" x14ac:dyDescent="0.15">
      <c r="A16" s="10">
        <v>12</v>
      </c>
      <c r="B16" s="87" t="s">
        <v>217</v>
      </c>
      <c r="C16" s="87"/>
      <c r="D16" s="24">
        <f>D11</f>
        <v>30518</v>
      </c>
      <c r="E16" s="89">
        <f>E11</f>
        <v>21011</v>
      </c>
      <c r="F16" s="89"/>
      <c r="G16" s="24">
        <f>G11</f>
        <v>1361</v>
      </c>
      <c r="H16" s="24">
        <f>H11</f>
        <v>511</v>
      </c>
      <c r="I16" s="24">
        <f>I11</f>
        <v>4770</v>
      </c>
      <c r="J16" s="89">
        <f>J11</f>
        <v>2865</v>
      </c>
      <c r="K16" s="89"/>
      <c r="L16" s="13"/>
      <c r="M16" s="13"/>
      <c r="N16" s="16"/>
    </row>
    <row r="17" spans="1:14" ht="18" customHeight="1" x14ac:dyDescent="0.15">
      <c r="A17" s="10"/>
      <c r="B17" s="87"/>
      <c r="C17" s="87"/>
      <c r="D17" s="13"/>
      <c r="E17" s="90"/>
      <c r="F17" s="90"/>
      <c r="G17" s="13"/>
      <c r="H17" s="13"/>
      <c r="I17" s="13"/>
      <c r="J17" s="90"/>
      <c r="K17" s="90"/>
      <c r="L17" s="13"/>
      <c r="M17" s="13"/>
      <c r="N17" s="16"/>
    </row>
    <row r="18" spans="1:14" ht="18" customHeight="1" x14ac:dyDescent="0.15">
      <c r="A18" s="10"/>
      <c r="B18" s="87"/>
      <c r="C18" s="87"/>
      <c r="D18" s="13"/>
      <c r="E18" s="90"/>
      <c r="F18" s="90"/>
      <c r="G18" s="13"/>
      <c r="H18" s="13"/>
      <c r="I18" s="13"/>
      <c r="J18" s="90"/>
      <c r="K18" s="90"/>
      <c r="L18" s="13"/>
      <c r="M18" s="13"/>
      <c r="N18" s="16"/>
    </row>
    <row r="19" spans="1:14" ht="18" customHeight="1" x14ac:dyDescent="0.15">
      <c r="A19" s="10"/>
      <c r="B19" s="87"/>
      <c r="C19" s="87"/>
      <c r="D19" s="13"/>
      <c r="E19" s="90"/>
      <c r="F19" s="90"/>
      <c r="G19" s="13"/>
      <c r="H19" s="13"/>
      <c r="I19" s="13"/>
      <c r="J19" s="90"/>
      <c r="K19" s="90"/>
      <c r="L19" s="13"/>
      <c r="M19" s="13"/>
      <c r="N19" s="16"/>
    </row>
    <row r="20" spans="1:14" ht="18" customHeight="1" x14ac:dyDescent="0.15">
      <c r="A20" s="10"/>
      <c r="B20" s="87"/>
      <c r="C20" s="87"/>
      <c r="D20" s="13"/>
      <c r="E20" s="90"/>
      <c r="F20" s="90"/>
      <c r="G20" s="13"/>
      <c r="H20" s="13"/>
      <c r="I20" s="13"/>
      <c r="J20" s="90"/>
      <c r="K20" s="90"/>
      <c r="L20" s="13"/>
      <c r="M20" s="13"/>
      <c r="N20" s="16"/>
    </row>
    <row r="21" spans="1:14" ht="18" customHeight="1" x14ac:dyDescent="0.15">
      <c r="A21" s="10"/>
      <c r="B21" s="87"/>
      <c r="C21" s="87"/>
      <c r="D21" s="13"/>
      <c r="E21" s="90"/>
      <c r="F21" s="90"/>
      <c r="G21" s="13"/>
      <c r="H21" s="13"/>
      <c r="I21" s="13"/>
      <c r="J21" s="90"/>
      <c r="K21" s="90"/>
      <c r="L21" s="13"/>
      <c r="M21" s="13"/>
      <c r="N21" s="16"/>
    </row>
    <row r="22" spans="1:14" ht="18" customHeight="1" x14ac:dyDescent="0.15">
      <c r="A22" s="10"/>
      <c r="B22" s="87"/>
      <c r="C22" s="87"/>
      <c r="D22" s="13"/>
      <c r="E22" s="90"/>
      <c r="F22" s="90"/>
      <c r="G22" s="13"/>
      <c r="H22" s="13"/>
      <c r="I22" s="13"/>
      <c r="J22" s="90"/>
      <c r="K22" s="90"/>
      <c r="L22" s="13"/>
      <c r="M22" s="13"/>
      <c r="N22" s="16"/>
    </row>
    <row r="23" spans="1:14" ht="18" customHeight="1" x14ac:dyDescent="0.15">
      <c r="A23" s="11"/>
      <c r="B23" s="91"/>
      <c r="C23" s="91"/>
      <c r="D23" s="14"/>
      <c r="E23" s="92"/>
      <c r="F23" s="92"/>
      <c r="G23" s="14"/>
      <c r="H23" s="14"/>
      <c r="I23" s="14"/>
      <c r="J23" s="92"/>
      <c r="K23" s="92"/>
      <c r="L23" s="14"/>
      <c r="M23" s="14"/>
      <c r="N23" s="17"/>
    </row>
  </sheetData>
  <sheetProtection sheet="1" objects="1" scenarios="1"/>
  <mergeCells count="62">
    <mergeCell ref="B23:C23"/>
    <mergeCell ref="E23:F23"/>
    <mergeCell ref="J23:K23"/>
    <mergeCell ref="B21:C21"/>
    <mergeCell ref="E21:F21"/>
    <mergeCell ref="J21:K21"/>
    <mergeCell ref="B22:C22"/>
    <mergeCell ref="E22:F22"/>
    <mergeCell ref="J22:K22"/>
    <mergeCell ref="B19:C19"/>
    <mergeCell ref="E19:F19"/>
    <mergeCell ref="J19:K19"/>
    <mergeCell ref="B20:C20"/>
    <mergeCell ref="E20:F20"/>
    <mergeCell ref="J20:K20"/>
    <mergeCell ref="B17:C17"/>
    <mergeCell ref="E17:F17"/>
    <mergeCell ref="J17:K17"/>
    <mergeCell ref="B18:C18"/>
    <mergeCell ref="E18:F18"/>
    <mergeCell ref="J18:K18"/>
    <mergeCell ref="B15:C15"/>
    <mergeCell ref="E15:F15"/>
    <mergeCell ref="J15:K15"/>
    <mergeCell ref="B16:C16"/>
    <mergeCell ref="E16:F16"/>
    <mergeCell ref="J16:K16"/>
    <mergeCell ref="B13:C13"/>
    <mergeCell ref="E13:F13"/>
    <mergeCell ref="J13:K13"/>
    <mergeCell ref="B14:C14"/>
    <mergeCell ref="E14:F14"/>
    <mergeCell ref="J14:K14"/>
    <mergeCell ref="B11:C11"/>
    <mergeCell ref="E11:F11"/>
    <mergeCell ref="J11:K11"/>
    <mergeCell ref="B12:C12"/>
    <mergeCell ref="E12:F12"/>
    <mergeCell ref="J12:K12"/>
    <mergeCell ref="E8:F8"/>
    <mergeCell ref="J8:K8"/>
    <mergeCell ref="E9:F9"/>
    <mergeCell ref="J9:K9"/>
    <mergeCell ref="E10:F10"/>
    <mergeCell ref="J10:K10"/>
    <mergeCell ref="E5:F5"/>
    <mergeCell ref="J5:K5"/>
    <mergeCell ref="E6:F6"/>
    <mergeCell ref="J6:K6"/>
    <mergeCell ref="E7:F7"/>
    <mergeCell ref="J7:K7"/>
    <mergeCell ref="A1:N1"/>
    <mergeCell ref="A2:E2"/>
    <mergeCell ref="F2:J2"/>
    <mergeCell ref="K2:N2"/>
    <mergeCell ref="A3:A4"/>
    <mergeCell ref="B3:B4"/>
    <mergeCell ref="C3:C4"/>
    <mergeCell ref="D3:D4"/>
    <mergeCell ref="E3:N3"/>
    <mergeCell ref="E4:F4"/>
    <mergeCell ref="J4:K4"/>
  </mergeCells>
  <phoneticPr fontId="8" type="noConversion"/>
  <printOptions horizontalCentered="1"/>
  <pageMargins left="0.35599999999999998" right="0.35599999999999998" top="0.69791666666666696" bottom="0" header="0.69791666666666696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showGridLines="0" topLeftCell="A51" zoomScaleNormal="100" workbookViewId="0">
      <selection activeCell="B66" sqref="B66"/>
    </sheetView>
  </sheetViews>
  <sheetFormatPr defaultColWidth="9" defaultRowHeight="11.25" x14ac:dyDescent="0.15"/>
  <cols>
    <col min="1" max="1" width="21.33203125" customWidth="1"/>
    <col min="2" max="2" width="32.83203125" customWidth="1"/>
    <col min="3" max="3" width="11.1640625" customWidth="1"/>
    <col min="4" max="4" width="10.83203125" customWidth="1"/>
    <col min="5" max="5" width="10.83203125" style="27" customWidth="1"/>
    <col min="6" max="6" width="10.83203125" customWidth="1"/>
  </cols>
  <sheetData>
    <row r="1" spans="1:6" ht="21" customHeight="1" x14ac:dyDescent="0.15">
      <c r="A1" s="93" t="s">
        <v>0</v>
      </c>
      <c r="B1" s="93"/>
      <c r="C1" s="93"/>
      <c r="D1" s="93"/>
      <c r="E1" s="93"/>
      <c r="F1" s="93"/>
    </row>
    <row r="2" spans="1:6" ht="13.5" customHeight="1" thickBot="1" x14ac:dyDescent="0.2">
      <c r="A2" s="94" t="s">
        <v>1</v>
      </c>
      <c r="B2" s="94"/>
      <c r="C2" s="95"/>
      <c r="D2" s="95"/>
      <c r="E2" s="96"/>
      <c r="F2" s="96"/>
    </row>
    <row r="3" spans="1:6" ht="13.5" customHeight="1" x14ac:dyDescent="0.15">
      <c r="A3" s="97" t="s">
        <v>3</v>
      </c>
      <c r="B3" s="98"/>
      <c r="C3" s="98"/>
      <c r="D3" s="98"/>
      <c r="E3" s="98"/>
      <c r="F3" s="99"/>
    </row>
    <row r="4" spans="1:6" ht="13.5" customHeight="1" x14ac:dyDescent="0.15">
      <c r="A4" s="1" t="s">
        <v>4</v>
      </c>
      <c r="B4" s="62" t="s">
        <v>15</v>
      </c>
      <c r="C4" s="2" t="s">
        <v>20</v>
      </c>
      <c r="D4" s="62" t="s">
        <v>22</v>
      </c>
      <c r="E4" s="18" t="s">
        <v>23</v>
      </c>
      <c r="F4" s="3" t="s">
        <v>24</v>
      </c>
    </row>
    <row r="5" spans="1:6" ht="13.5" customHeight="1" x14ac:dyDescent="0.15">
      <c r="A5" s="1" t="s">
        <v>5</v>
      </c>
      <c r="B5" s="60" t="s">
        <v>16</v>
      </c>
      <c r="C5" s="2"/>
      <c r="D5" s="61"/>
      <c r="E5" s="18"/>
      <c r="F5" s="4" t="str">
        <f t="shared" ref="F5:F14" si="0">IF(ROUND(D5*E5,2)=0,  " ",ROUND( D5*E5,2))</f>
        <v xml:space="preserve"> </v>
      </c>
    </row>
    <row r="6" spans="1:6" ht="13.5" customHeight="1" x14ac:dyDescent="0.15">
      <c r="A6" s="1" t="s">
        <v>6</v>
      </c>
      <c r="B6" s="60" t="s">
        <v>17</v>
      </c>
      <c r="C6" s="2"/>
      <c r="D6" s="61"/>
      <c r="E6" s="18"/>
      <c r="F6" s="4" t="str">
        <f t="shared" si="0"/>
        <v xml:space="preserve"> </v>
      </c>
    </row>
    <row r="7" spans="1:6" ht="21" customHeight="1" x14ac:dyDescent="0.15">
      <c r="A7" s="1" t="s">
        <v>7</v>
      </c>
      <c r="B7" s="60" t="s">
        <v>88</v>
      </c>
      <c r="C7" s="2" t="s">
        <v>21</v>
      </c>
      <c r="D7" s="61">
        <v>1</v>
      </c>
      <c r="E7" s="29"/>
      <c r="F7" s="4" t="str">
        <f t="shared" si="0"/>
        <v xml:space="preserve"> </v>
      </c>
    </row>
    <row r="8" spans="1:6" ht="21" customHeight="1" x14ac:dyDescent="0.15">
      <c r="A8" s="1" t="s">
        <v>8</v>
      </c>
      <c r="B8" s="60" t="s">
        <v>89</v>
      </c>
      <c r="C8" s="2" t="s">
        <v>21</v>
      </c>
      <c r="D8" s="61">
        <v>1</v>
      </c>
      <c r="E8" s="30"/>
      <c r="F8" s="4" t="str">
        <f t="shared" si="0"/>
        <v xml:space="preserve"> </v>
      </c>
    </row>
    <row r="9" spans="1:6" ht="13.5" customHeight="1" x14ac:dyDescent="0.15">
      <c r="A9" s="1" t="s">
        <v>9</v>
      </c>
      <c r="B9" s="60" t="s">
        <v>18</v>
      </c>
      <c r="C9" s="2"/>
      <c r="D9" s="61"/>
      <c r="E9" s="18"/>
      <c r="F9" s="4" t="str">
        <f t="shared" si="0"/>
        <v xml:space="preserve"> </v>
      </c>
    </row>
    <row r="10" spans="1:6" ht="13.5" customHeight="1" x14ac:dyDescent="0.15">
      <c r="A10" s="1" t="s">
        <v>10</v>
      </c>
      <c r="B10" s="60" t="s">
        <v>90</v>
      </c>
      <c r="C10" s="2" t="s">
        <v>21</v>
      </c>
      <c r="D10" s="61">
        <v>1</v>
      </c>
      <c r="E10" s="31"/>
      <c r="F10" s="4" t="str">
        <f t="shared" si="0"/>
        <v xml:space="preserve"> </v>
      </c>
    </row>
    <row r="11" spans="1:6" ht="21" customHeight="1" x14ac:dyDescent="0.15">
      <c r="A11" s="1" t="s">
        <v>11</v>
      </c>
      <c r="B11" s="60" t="s">
        <v>91</v>
      </c>
      <c r="C11" s="2" t="s">
        <v>21</v>
      </c>
      <c r="D11" s="61">
        <v>1</v>
      </c>
      <c r="E11" s="32"/>
      <c r="F11" s="4" t="str">
        <f t="shared" si="0"/>
        <v xml:space="preserve"> </v>
      </c>
    </row>
    <row r="12" spans="1:6" ht="21" customHeight="1" x14ac:dyDescent="0.15">
      <c r="A12" s="1" t="s">
        <v>12</v>
      </c>
      <c r="B12" s="60" t="s">
        <v>92</v>
      </c>
      <c r="C12" s="2" t="s">
        <v>21</v>
      </c>
      <c r="D12" s="61">
        <v>1</v>
      </c>
      <c r="E12" s="50">
        <v>21011</v>
      </c>
      <c r="F12" s="4">
        <f t="shared" si="0"/>
        <v>21011</v>
      </c>
    </row>
    <row r="13" spans="1:6" ht="13.5" customHeight="1" x14ac:dyDescent="0.15">
      <c r="A13" s="1" t="s">
        <v>13</v>
      </c>
      <c r="B13" s="60" t="s">
        <v>19</v>
      </c>
      <c r="C13" s="2"/>
      <c r="D13" s="61"/>
      <c r="E13" s="18"/>
      <c r="F13" s="4" t="str">
        <f t="shared" si="0"/>
        <v xml:space="preserve"> </v>
      </c>
    </row>
    <row r="14" spans="1:6" ht="30" customHeight="1" x14ac:dyDescent="0.15">
      <c r="A14" s="1" t="s">
        <v>14</v>
      </c>
      <c r="B14" s="60" t="s">
        <v>93</v>
      </c>
      <c r="C14" s="2" t="s">
        <v>21</v>
      </c>
      <c r="D14" s="61">
        <v>1</v>
      </c>
      <c r="E14" s="33"/>
      <c r="F14" s="4" t="str">
        <f t="shared" si="0"/>
        <v xml:space="preserve"> </v>
      </c>
    </row>
    <row r="15" spans="1:6" ht="13.5" customHeight="1" x14ac:dyDescent="0.15">
      <c r="A15" s="1"/>
      <c r="B15" s="60"/>
      <c r="C15" s="2"/>
      <c r="D15" s="61"/>
      <c r="E15" s="18"/>
      <c r="F15" s="4"/>
    </row>
    <row r="16" spans="1:6" ht="13.5" customHeight="1" x14ac:dyDescent="0.15">
      <c r="A16" s="1"/>
      <c r="B16" s="60"/>
      <c r="C16" s="2"/>
      <c r="D16" s="61"/>
      <c r="E16" s="18"/>
      <c r="F16" s="4"/>
    </row>
    <row r="17" spans="1:6" ht="13.5" customHeight="1" x14ac:dyDescent="0.15">
      <c r="A17" s="1"/>
      <c r="B17" s="60"/>
      <c r="C17" s="2"/>
      <c r="D17" s="61"/>
      <c r="E17" s="18"/>
      <c r="F17" s="4"/>
    </row>
    <row r="18" spans="1:6" ht="13.5" customHeight="1" x14ac:dyDescent="0.15">
      <c r="A18" s="1"/>
      <c r="B18" s="60"/>
      <c r="C18" s="2"/>
      <c r="D18" s="61"/>
      <c r="E18" s="18"/>
      <c r="F18" s="4"/>
    </row>
    <row r="19" spans="1:6" ht="13.5" customHeight="1" x14ac:dyDescent="0.15">
      <c r="A19" s="1"/>
      <c r="B19" s="60"/>
      <c r="C19" s="2"/>
      <c r="D19" s="61"/>
      <c r="E19" s="18"/>
      <c r="F19" s="4"/>
    </row>
    <row r="20" spans="1:6" ht="13.5" customHeight="1" x14ac:dyDescent="0.15">
      <c r="A20" s="1"/>
      <c r="B20" s="60"/>
      <c r="C20" s="2"/>
      <c r="D20" s="61"/>
      <c r="E20" s="18"/>
      <c r="F20" s="4"/>
    </row>
    <row r="21" spans="1:6" ht="13.5" customHeight="1" x14ac:dyDescent="0.15">
      <c r="A21" s="1"/>
      <c r="B21" s="60"/>
      <c r="C21" s="2"/>
      <c r="D21" s="61"/>
      <c r="E21" s="18"/>
      <c r="F21" s="4"/>
    </row>
    <row r="22" spans="1:6" ht="13.5" customHeight="1" x14ac:dyDescent="0.15">
      <c r="A22" s="1"/>
      <c r="B22" s="60"/>
      <c r="C22" s="2"/>
      <c r="D22" s="61"/>
      <c r="E22" s="18"/>
      <c r="F22" s="4"/>
    </row>
    <row r="23" spans="1:6" ht="13.5" customHeight="1" x14ac:dyDescent="0.15">
      <c r="A23" s="1"/>
      <c r="B23" s="60"/>
      <c r="C23" s="2"/>
      <c r="D23" s="61"/>
      <c r="E23" s="18"/>
      <c r="F23" s="4"/>
    </row>
    <row r="24" spans="1:6" ht="13.5" customHeight="1" x14ac:dyDescent="0.15">
      <c r="A24" s="1"/>
      <c r="B24" s="60"/>
      <c r="C24" s="2"/>
      <c r="D24" s="61"/>
      <c r="E24" s="18"/>
      <c r="F24" s="4"/>
    </row>
    <row r="25" spans="1:6" ht="13.5" customHeight="1" x14ac:dyDescent="0.15">
      <c r="A25" s="1"/>
      <c r="B25" s="60"/>
      <c r="C25" s="2"/>
      <c r="D25" s="61"/>
      <c r="E25" s="18"/>
      <c r="F25" s="4"/>
    </row>
    <row r="26" spans="1:6" ht="13.5" customHeight="1" x14ac:dyDescent="0.15">
      <c r="A26" s="1"/>
      <c r="B26" s="60"/>
      <c r="C26" s="2"/>
      <c r="D26" s="61"/>
      <c r="E26" s="18"/>
      <c r="F26" s="4"/>
    </row>
    <row r="27" spans="1:6" ht="13.5" customHeight="1" x14ac:dyDescent="0.15">
      <c r="A27" s="1"/>
      <c r="B27" s="60"/>
      <c r="C27" s="2"/>
      <c r="D27" s="61"/>
      <c r="E27" s="18"/>
      <c r="F27" s="4"/>
    </row>
    <row r="28" spans="1:6" ht="13.5" customHeight="1" x14ac:dyDescent="0.15">
      <c r="A28" s="1"/>
      <c r="B28" s="60"/>
      <c r="C28" s="2"/>
      <c r="D28" s="61"/>
      <c r="E28" s="18"/>
      <c r="F28" s="4"/>
    </row>
    <row r="29" spans="1:6" ht="13.5" customHeight="1" x14ac:dyDescent="0.15">
      <c r="A29" s="1"/>
      <c r="B29" s="60"/>
      <c r="C29" s="2"/>
      <c r="D29" s="61"/>
      <c r="E29" s="18"/>
      <c r="F29" s="4"/>
    </row>
    <row r="30" spans="1:6" ht="13.5" customHeight="1" x14ac:dyDescent="0.15">
      <c r="A30" s="1"/>
      <c r="B30" s="60"/>
      <c r="C30" s="2"/>
      <c r="D30" s="61"/>
      <c r="E30" s="18"/>
      <c r="F30" s="4"/>
    </row>
    <row r="31" spans="1:6" ht="13.5" customHeight="1" x14ac:dyDescent="0.15">
      <c r="A31" s="1"/>
      <c r="B31" s="60"/>
      <c r="C31" s="2"/>
      <c r="D31" s="61"/>
      <c r="E31" s="18"/>
      <c r="F31" s="4"/>
    </row>
    <row r="32" spans="1:6" ht="13.5" customHeight="1" x14ac:dyDescent="0.15">
      <c r="A32" s="1"/>
      <c r="B32" s="60"/>
      <c r="C32" s="2"/>
      <c r="D32" s="61"/>
      <c r="E32" s="18"/>
      <c r="F32" s="4"/>
    </row>
    <row r="33" spans="1:6" ht="13.5" customHeight="1" x14ac:dyDescent="0.15">
      <c r="A33" s="1"/>
      <c r="B33" s="60"/>
      <c r="C33" s="2"/>
      <c r="D33" s="61"/>
      <c r="E33" s="18"/>
      <c r="F33" s="4"/>
    </row>
    <row r="34" spans="1:6" ht="13.5" customHeight="1" x14ac:dyDescent="0.15">
      <c r="A34" s="1"/>
      <c r="B34" s="60"/>
      <c r="C34" s="2"/>
      <c r="D34" s="61"/>
      <c r="E34" s="18"/>
      <c r="F34" s="4"/>
    </row>
    <row r="35" spans="1:6" ht="13.5" customHeight="1" x14ac:dyDescent="0.15">
      <c r="A35" s="1"/>
      <c r="B35" s="60"/>
      <c r="C35" s="2"/>
      <c r="D35" s="61"/>
      <c r="E35" s="18"/>
      <c r="F35" s="4"/>
    </row>
    <row r="36" spans="1:6" ht="13.5" customHeight="1" x14ac:dyDescent="0.15">
      <c r="A36" s="1"/>
      <c r="B36" s="60"/>
      <c r="C36" s="2"/>
      <c r="D36" s="61"/>
      <c r="E36" s="18"/>
      <c r="F36" s="4"/>
    </row>
    <row r="37" spans="1:6" ht="13.5" customHeight="1" x14ac:dyDescent="0.15">
      <c r="A37" s="1"/>
      <c r="B37" s="60"/>
      <c r="C37" s="2"/>
      <c r="D37" s="61"/>
      <c r="E37" s="18"/>
      <c r="F37" s="4"/>
    </row>
    <row r="38" spans="1:6" ht="13.5" customHeight="1" x14ac:dyDescent="0.15">
      <c r="A38" s="1"/>
      <c r="B38" s="60"/>
      <c r="C38" s="2"/>
      <c r="D38" s="61"/>
      <c r="E38" s="18"/>
      <c r="F38" s="4"/>
    </row>
    <row r="39" spans="1:6" ht="13.5" customHeight="1" x14ac:dyDescent="0.15">
      <c r="A39" s="1"/>
      <c r="B39" s="60"/>
      <c r="C39" s="2"/>
      <c r="D39" s="61"/>
      <c r="E39" s="18"/>
      <c r="F39" s="4"/>
    </row>
    <row r="40" spans="1:6" ht="13.5" customHeight="1" x14ac:dyDescent="0.15">
      <c r="A40" s="1"/>
      <c r="B40" s="60"/>
      <c r="C40" s="2"/>
      <c r="D40" s="61"/>
      <c r="E40" s="18"/>
      <c r="F40" s="4"/>
    </row>
    <row r="41" spans="1:6" ht="13.5" customHeight="1" x14ac:dyDescent="0.15">
      <c r="A41" s="1"/>
      <c r="B41" s="60"/>
      <c r="C41" s="2"/>
      <c r="D41" s="61"/>
      <c r="E41" s="18"/>
      <c r="F41" s="4"/>
    </row>
    <row r="42" spans="1:6" ht="13.5" customHeight="1" x14ac:dyDescent="0.15">
      <c r="A42" s="1"/>
      <c r="B42" s="60"/>
      <c r="C42" s="2"/>
      <c r="D42" s="61"/>
      <c r="E42" s="18"/>
      <c r="F42" s="4"/>
    </row>
    <row r="43" spans="1:6" ht="13.5" customHeight="1" x14ac:dyDescent="0.15">
      <c r="A43" s="1"/>
      <c r="B43" s="60"/>
      <c r="C43" s="2"/>
      <c r="D43" s="61"/>
      <c r="E43" s="18"/>
      <c r="F43" s="4"/>
    </row>
    <row r="44" spans="1:6" ht="13.5" customHeight="1" x14ac:dyDescent="0.15">
      <c r="A44" s="1"/>
      <c r="B44" s="60"/>
      <c r="C44" s="2"/>
      <c r="D44" s="61"/>
      <c r="E44" s="18"/>
      <c r="F44" s="4"/>
    </row>
    <row r="45" spans="1:6" ht="13.5" customHeight="1" x14ac:dyDescent="0.15">
      <c r="A45" s="1"/>
      <c r="B45" s="60"/>
      <c r="C45" s="2"/>
      <c r="D45" s="61"/>
      <c r="E45" s="18"/>
      <c r="F45" s="4"/>
    </row>
    <row r="46" spans="1:6" ht="13.5" customHeight="1" x14ac:dyDescent="0.15">
      <c r="A46" s="1"/>
      <c r="B46" s="60"/>
      <c r="C46" s="2"/>
      <c r="D46" s="61"/>
      <c r="E46" s="18"/>
      <c r="F46" s="4"/>
    </row>
    <row r="47" spans="1:6" ht="13.5" customHeight="1" x14ac:dyDescent="0.15">
      <c r="A47" s="1"/>
      <c r="B47" s="60"/>
      <c r="C47" s="2"/>
      <c r="D47" s="61"/>
      <c r="E47" s="18"/>
      <c r="F47" s="4"/>
    </row>
    <row r="48" spans="1:6" ht="13.5" customHeight="1" thickBot="1" x14ac:dyDescent="0.2">
      <c r="A48" s="100">
        <f>SUM((F7,F8,F10,F11,F12,F14))</f>
        <v>21011</v>
      </c>
      <c r="B48" s="101"/>
      <c r="C48" s="101"/>
      <c r="D48" s="101"/>
      <c r="E48" s="101"/>
      <c r="F48" s="102"/>
    </row>
    <row r="49" spans="1:6" ht="21" customHeight="1" x14ac:dyDescent="0.15">
      <c r="A49" s="94"/>
      <c r="B49" s="94"/>
      <c r="C49" s="95"/>
      <c r="D49" s="95"/>
      <c r="E49" s="96"/>
      <c r="F49" s="96"/>
    </row>
    <row r="50" spans="1:6" ht="21" customHeight="1" x14ac:dyDescent="0.15">
      <c r="A50" s="93" t="s">
        <v>0</v>
      </c>
      <c r="B50" s="93"/>
      <c r="C50" s="93"/>
      <c r="D50" s="93"/>
      <c r="E50" s="93"/>
      <c r="F50" s="93"/>
    </row>
    <row r="51" spans="1:6" ht="13.5" customHeight="1" thickBot="1" x14ac:dyDescent="0.2">
      <c r="A51" s="94" t="s">
        <v>1</v>
      </c>
      <c r="B51" s="94"/>
      <c r="C51" s="95"/>
      <c r="D51" s="95"/>
      <c r="E51" s="96"/>
      <c r="F51" s="96"/>
    </row>
    <row r="52" spans="1:6" ht="13.5" customHeight="1" x14ac:dyDescent="0.15">
      <c r="A52" s="97" t="s">
        <v>26</v>
      </c>
      <c r="B52" s="98"/>
      <c r="C52" s="98"/>
      <c r="D52" s="98"/>
      <c r="E52" s="98"/>
      <c r="F52" s="99"/>
    </row>
    <row r="53" spans="1:6" ht="13.5" customHeight="1" x14ac:dyDescent="0.15">
      <c r="A53" s="1" t="s">
        <v>4</v>
      </c>
      <c r="B53" s="62" t="s">
        <v>15</v>
      </c>
      <c r="C53" s="2" t="s">
        <v>20</v>
      </c>
      <c r="D53" s="62" t="s">
        <v>22</v>
      </c>
      <c r="E53" s="18" t="s">
        <v>23</v>
      </c>
      <c r="F53" s="3" t="s">
        <v>24</v>
      </c>
    </row>
    <row r="54" spans="1:6" ht="13.5" customHeight="1" x14ac:dyDescent="0.15">
      <c r="A54" s="1" t="s">
        <v>27</v>
      </c>
      <c r="B54" s="60" t="s">
        <v>30</v>
      </c>
      <c r="C54" s="2"/>
      <c r="D54" s="61"/>
      <c r="E54" s="18"/>
      <c r="F54" s="4" t="str">
        <f>IF(ROUND(D54*E54,2)=0,  " ", ROUND(D54*E54,2))</f>
        <v xml:space="preserve"> </v>
      </c>
    </row>
    <row r="55" spans="1:6" ht="13.5" customHeight="1" x14ac:dyDescent="0.15">
      <c r="A55" s="1" t="s">
        <v>28</v>
      </c>
      <c r="B55" s="60" t="s">
        <v>31</v>
      </c>
      <c r="C55" s="2"/>
      <c r="D55" s="61"/>
      <c r="E55" s="18"/>
      <c r="F55" s="4" t="str">
        <f>IF(ROUND(D55*E55,2)=0,  " ", ROUND(D55*E55,2))</f>
        <v xml:space="preserve"> </v>
      </c>
    </row>
    <row r="56" spans="1:6" ht="96" customHeight="1" x14ac:dyDescent="0.15">
      <c r="A56" s="1" t="s">
        <v>7</v>
      </c>
      <c r="B56" s="60" t="s">
        <v>94</v>
      </c>
      <c r="C56" s="2" t="s">
        <v>33</v>
      </c>
      <c r="D56" s="61">
        <v>7817.14</v>
      </c>
      <c r="E56" s="25"/>
      <c r="F56" s="4" t="str">
        <f>IF(ROUND(D56*E56,2)=0,  " ", ROUND(D56*E56,2))</f>
        <v xml:space="preserve"> </v>
      </c>
    </row>
    <row r="57" spans="1:6" ht="13.5" customHeight="1" x14ac:dyDescent="0.15">
      <c r="A57" s="1" t="s">
        <v>29</v>
      </c>
      <c r="B57" s="60" t="s">
        <v>32</v>
      </c>
      <c r="C57" s="2"/>
      <c r="D57" s="61"/>
      <c r="E57" s="18"/>
      <c r="F57" s="4" t="str">
        <f>IF(ROUND(D57*E57,2)=0,  " ", ROUND(D57*E57,2))</f>
        <v xml:space="preserve"> </v>
      </c>
    </row>
    <row r="58" spans="1:6" ht="106.5" customHeight="1" x14ac:dyDescent="0.15">
      <c r="A58" s="1" t="s">
        <v>7</v>
      </c>
      <c r="B58" s="60" t="s">
        <v>95</v>
      </c>
      <c r="C58" s="2" t="s">
        <v>33</v>
      </c>
      <c r="D58" s="61">
        <v>6080</v>
      </c>
      <c r="E58" s="34"/>
      <c r="F58" s="4" t="str">
        <f>IF(ROUND(D58*E58,2)=0,  " ", ROUND(D58*E58,2))</f>
        <v xml:space="preserve"> </v>
      </c>
    </row>
    <row r="59" spans="1:6" ht="13.5" customHeight="1" x14ac:dyDescent="0.15">
      <c r="A59" s="1"/>
      <c r="B59" s="60"/>
      <c r="C59" s="2"/>
      <c r="D59" s="61"/>
      <c r="E59" s="18"/>
      <c r="F59" s="4"/>
    </row>
    <row r="60" spans="1:6" ht="13.5" customHeight="1" x14ac:dyDescent="0.15">
      <c r="A60" s="1"/>
      <c r="B60" s="60"/>
      <c r="C60" s="2"/>
      <c r="D60" s="61"/>
      <c r="E60" s="18"/>
      <c r="F60" s="4"/>
    </row>
    <row r="61" spans="1:6" ht="13.5" customHeight="1" x14ac:dyDescent="0.15">
      <c r="A61" s="1"/>
      <c r="B61" s="60"/>
      <c r="C61" s="2"/>
      <c r="D61" s="61"/>
      <c r="E61" s="18"/>
      <c r="F61" s="4"/>
    </row>
    <row r="62" spans="1:6" ht="13.5" customHeight="1" x14ac:dyDescent="0.15">
      <c r="A62" s="1"/>
      <c r="B62" s="60"/>
      <c r="C62" s="2"/>
      <c r="D62" s="61"/>
      <c r="E62" s="18"/>
      <c r="F62" s="4"/>
    </row>
    <row r="63" spans="1:6" ht="13.5" customHeight="1" x14ac:dyDescent="0.15">
      <c r="A63" s="1"/>
      <c r="B63" s="60"/>
      <c r="C63" s="2"/>
      <c r="D63" s="61"/>
      <c r="E63" s="18"/>
      <c r="F63" s="4"/>
    </row>
    <row r="64" spans="1:6" ht="13.5" customHeight="1" x14ac:dyDescent="0.15">
      <c r="A64" s="1"/>
      <c r="B64" s="60"/>
      <c r="C64" s="2"/>
      <c r="D64" s="61"/>
      <c r="E64" s="18"/>
      <c r="F64" s="4"/>
    </row>
    <row r="65" spans="1:6" ht="13.5" customHeight="1" x14ac:dyDescent="0.15">
      <c r="A65" s="1"/>
      <c r="B65" s="60"/>
      <c r="C65" s="2"/>
      <c r="D65" s="61"/>
      <c r="E65" s="18"/>
      <c r="F65" s="4"/>
    </row>
    <row r="66" spans="1:6" ht="13.5" customHeight="1" x14ac:dyDescent="0.15">
      <c r="A66" s="1"/>
      <c r="B66" s="60"/>
      <c r="C66" s="2"/>
      <c r="D66" s="61"/>
      <c r="E66" s="18"/>
      <c r="F66" s="4"/>
    </row>
    <row r="67" spans="1:6" ht="13.5" customHeight="1" x14ac:dyDescent="0.15">
      <c r="A67" s="1"/>
      <c r="B67" s="60"/>
      <c r="C67" s="2"/>
      <c r="D67" s="61"/>
      <c r="E67" s="18"/>
      <c r="F67" s="4"/>
    </row>
    <row r="68" spans="1:6" ht="13.5" customHeight="1" x14ac:dyDescent="0.15">
      <c r="A68" s="1"/>
      <c r="B68" s="60"/>
      <c r="C68" s="2"/>
      <c r="D68" s="61"/>
      <c r="E68" s="18"/>
      <c r="F68" s="4"/>
    </row>
    <row r="69" spans="1:6" ht="13.5" customHeight="1" x14ac:dyDescent="0.15">
      <c r="A69" s="1"/>
      <c r="B69" s="60"/>
      <c r="C69" s="2"/>
      <c r="D69" s="61"/>
      <c r="E69" s="18"/>
      <c r="F69" s="4"/>
    </row>
    <row r="70" spans="1:6" ht="13.5" customHeight="1" x14ac:dyDescent="0.15">
      <c r="A70" s="1"/>
      <c r="B70" s="60"/>
      <c r="C70" s="2"/>
      <c r="D70" s="61"/>
      <c r="E70" s="18"/>
      <c r="F70" s="4"/>
    </row>
    <row r="71" spans="1:6" ht="13.5" customHeight="1" x14ac:dyDescent="0.15">
      <c r="A71" s="1"/>
      <c r="B71" s="60"/>
      <c r="C71" s="2"/>
      <c r="D71" s="61"/>
      <c r="E71" s="18"/>
      <c r="F71" s="4"/>
    </row>
    <row r="72" spans="1:6" ht="13.5" customHeight="1" x14ac:dyDescent="0.15">
      <c r="A72" s="1"/>
      <c r="B72" s="60"/>
      <c r="C72" s="2"/>
      <c r="D72" s="61"/>
      <c r="E72" s="18"/>
      <c r="F72" s="4"/>
    </row>
    <row r="73" spans="1:6" ht="13.5" customHeight="1" x14ac:dyDescent="0.15">
      <c r="A73" s="1"/>
      <c r="B73" s="60"/>
      <c r="C73" s="2"/>
      <c r="D73" s="61"/>
      <c r="E73" s="18"/>
      <c r="F73" s="4"/>
    </row>
    <row r="74" spans="1:6" ht="13.5" customHeight="1" x14ac:dyDescent="0.15">
      <c r="A74" s="1"/>
      <c r="B74" s="60"/>
      <c r="C74" s="2"/>
      <c r="D74" s="61"/>
      <c r="E74" s="18"/>
      <c r="F74" s="4"/>
    </row>
    <row r="75" spans="1:6" ht="13.5" customHeight="1" x14ac:dyDescent="0.15">
      <c r="A75" s="1"/>
      <c r="B75" s="60"/>
      <c r="C75" s="2"/>
      <c r="D75" s="61"/>
      <c r="E75" s="18"/>
      <c r="F75" s="4"/>
    </row>
    <row r="76" spans="1:6" ht="13.5" customHeight="1" x14ac:dyDescent="0.15">
      <c r="A76" s="1"/>
      <c r="B76" s="60"/>
      <c r="C76" s="2"/>
      <c r="D76" s="61"/>
      <c r="E76" s="18"/>
      <c r="F76" s="4"/>
    </row>
    <row r="77" spans="1:6" ht="13.5" customHeight="1" x14ac:dyDescent="0.15">
      <c r="A77" s="1"/>
      <c r="B77" s="60"/>
      <c r="C77" s="2"/>
      <c r="D77" s="61"/>
      <c r="E77" s="18"/>
      <c r="F77" s="4"/>
    </row>
    <row r="78" spans="1:6" ht="13.5" customHeight="1" x14ac:dyDescent="0.15">
      <c r="A78" s="1"/>
      <c r="B78" s="60"/>
      <c r="C78" s="2"/>
      <c r="D78" s="61"/>
      <c r="E78" s="18"/>
      <c r="F78" s="4"/>
    </row>
    <row r="79" spans="1:6" ht="13.5" customHeight="1" x14ac:dyDescent="0.15">
      <c r="A79" s="1"/>
      <c r="B79" s="60"/>
      <c r="C79" s="2"/>
      <c r="D79" s="61"/>
      <c r="E79" s="18"/>
      <c r="F79" s="4"/>
    </row>
    <row r="80" spans="1:6" ht="13.5" customHeight="1" x14ac:dyDescent="0.15">
      <c r="A80" s="1"/>
      <c r="B80" s="60"/>
      <c r="C80" s="2"/>
      <c r="D80" s="61"/>
      <c r="E80" s="18"/>
      <c r="F80" s="4"/>
    </row>
    <row r="81" spans="1:6" ht="13.5" customHeight="1" x14ac:dyDescent="0.15">
      <c r="A81" s="1"/>
      <c r="B81" s="60"/>
      <c r="C81" s="2"/>
      <c r="D81" s="61"/>
      <c r="E81" s="18"/>
      <c r="F81" s="4"/>
    </row>
    <row r="82" spans="1:6" ht="13.5" customHeight="1" x14ac:dyDescent="0.15">
      <c r="A82" s="1"/>
      <c r="B82" s="60"/>
      <c r="C82" s="2"/>
      <c r="D82" s="61"/>
      <c r="E82" s="18"/>
      <c r="F82" s="4"/>
    </row>
    <row r="83" spans="1:6" ht="13.5" customHeight="1" x14ac:dyDescent="0.15">
      <c r="A83" s="1"/>
      <c r="B83" s="60"/>
      <c r="C83" s="2"/>
      <c r="D83" s="61"/>
      <c r="E83" s="18"/>
      <c r="F83" s="4"/>
    </row>
    <row r="84" spans="1:6" ht="13.5" customHeight="1" x14ac:dyDescent="0.15">
      <c r="A84" s="1"/>
      <c r="B84" s="60"/>
      <c r="C84" s="2"/>
      <c r="D84" s="61"/>
      <c r="E84" s="18"/>
      <c r="F84" s="4"/>
    </row>
    <row r="85" spans="1:6" ht="13.5" customHeight="1" x14ac:dyDescent="0.15">
      <c r="A85" s="1"/>
      <c r="B85" s="60"/>
      <c r="C85" s="2"/>
      <c r="D85" s="61"/>
      <c r="E85" s="18"/>
      <c r="F85" s="4"/>
    </row>
    <row r="86" spans="1:6" ht="13.5" customHeight="1" x14ac:dyDescent="0.15">
      <c r="A86" s="1"/>
      <c r="B86" s="60"/>
      <c r="C86" s="2"/>
      <c r="D86" s="61"/>
      <c r="E86" s="18"/>
      <c r="F86" s="4"/>
    </row>
    <row r="87" spans="1:6" ht="13.5" customHeight="1" x14ac:dyDescent="0.15">
      <c r="A87" s="1"/>
      <c r="B87" s="60"/>
      <c r="C87" s="2"/>
      <c r="D87" s="61"/>
      <c r="E87" s="18"/>
      <c r="F87" s="4"/>
    </row>
    <row r="88" spans="1:6" ht="13.5" customHeight="1" x14ac:dyDescent="0.15">
      <c r="A88" s="1"/>
      <c r="B88" s="60"/>
      <c r="C88" s="2"/>
      <c r="D88" s="61"/>
      <c r="E88" s="18"/>
      <c r="F88" s="4"/>
    </row>
    <row r="89" spans="1:6" ht="13.5" customHeight="1" thickBot="1" x14ac:dyDescent="0.2">
      <c r="A89" s="103">
        <f>SUM((F56,F58))</f>
        <v>0</v>
      </c>
      <c r="B89" s="104"/>
      <c r="C89" s="104"/>
      <c r="D89" s="104"/>
      <c r="E89" s="104"/>
      <c r="F89" s="105"/>
    </row>
    <row r="90" spans="1:6" ht="21" customHeight="1" x14ac:dyDescent="0.15">
      <c r="A90" s="94"/>
      <c r="B90" s="94"/>
      <c r="C90" s="95"/>
      <c r="D90" s="95"/>
      <c r="E90" s="96"/>
      <c r="F90" s="96"/>
    </row>
    <row r="91" spans="1:6" ht="21" customHeight="1" x14ac:dyDescent="0.15">
      <c r="A91" s="93" t="s">
        <v>0</v>
      </c>
      <c r="B91" s="93"/>
      <c r="C91" s="93"/>
      <c r="D91" s="93"/>
      <c r="E91" s="93"/>
      <c r="F91" s="93"/>
    </row>
    <row r="92" spans="1:6" ht="13.5" customHeight="1" thickBot="1" x14ac:dyDescent="0.2">
      <c r="A92" s="94" t="s">
        <v>1</v>
      </c>
      <c r="B92" s="94"/>
      <c r="C92" s="95"/>
      <c r="D92" s="95"/>
      <c r="E92" s="96"/>
      <c r="F92" s="96"/>
    </row>
    <row r="93" spans="1:6" ht="13.5" customHeight="1" x14ac:dyDescent="0.15">
      <c r="A93" s="97" t="s">
        <v>35</v>
      </c>
      <c r="B93" s="98"/>
      <c r="C93" s="98"/>
      <c r="D93" s="98"/>
      <c r="E93" s="98"/>
      <c r="F93" s="99"/>
    </row>
    <row r="94" spans="1:6" ht="13.5" customHeight="1" x14ac:dyDescent="0.15">
      <c r="A94" s="1" t="s">
        <v>4</v>
      </c>
      <c r="B94" s="62" t="s">
        <v>15</v>
      </c>
      <c r="C94" s="2" t="s">
        <v>20</v>
      </c>
      <c r="D94" s="62" t="s">
        <v>22</v>
      </c>
      <c r="E94" s="18" t="s">
        <v>23</v>
      </c>
      <c r="F94" s="3" t="s">
        <v>24</v>
      </c>
    </row>
    <row r="95" spans="1:6" ht="13.5" customHeight="1" x14ac:dyDescent="0.15">
      <c r="A95" s="1" t="s">
        <v>36</v>
      </c>
      <c r="B95" s="60" t="s">
        <v>56</v>
      </c>
      <c r="C95" s="2"/>
      <c r="D95" s="61"/>
      <c r="E95" s="18"/>
      <c r="F95" s="4" t="str">
        <f t="shared" ref="F95:F124" si="1">IF(ROUND(D95*E95,2)=0,  " ",ROUND( D95*E95,2))</f>
        <v xml:space="preserve"> </v>
      </c>
    </row>
    <row r="96" spans="1:6" ht="13.5" customHeight="1" x14ac:dyDescent="0.15">
      <c r="A96" s="1" t="s">
        <v>37</v>
      </c>
      <c r="B96" s="60" t="s">
        <v>57</v>
      </c>
      <c r="C96" s="2"/>
      <c r="D96" s="61"/>
      <c r="E96" s="18"/>
      <c r="F96" s="4" t="str">
        <f t="shared" si="1"/>
        <v xml:space="preserve"> </v>
      </c>
    </row>
    <row r="97" spans="1:6" ht="54.75" customHeight="1" x14ac:dyDescent="0.15">
      <c r="A97" s="1" t="s">
        <v>7</v>
      </c>
      <c r="B97" s="60" t="s">
        <v>96</v>
      </c>
      <c r="C97" s="2" t="s">
        <v>33</v>
      </c>
      <c r="D97" s="61">
        <v>3360</v>
      </c>
      <c r="E97" s="35"/>
      <c r="F97" s="4" t="str">
        <f t="shared" si="1"/>
        <v xml:space="preserve"> </v>
      </c>
    </row>
    <row r="98" spans="1:6" ht="13.5" customHeight="1" x14ac:dyDescent="0.15">
      <c r="A98" s="1" t="s">
        <v>38</v>
      </c>
      <c r="B98" s="60" t="s">
        <v>58</v>
      </c>
      <c r="C98" s="2"/>
      <c r="D98" s="61"/>
      <c r="E98" s="18"/>
      <c r="F98" s="4" t="str">
        <f t="shared" si="1"/>
        <v xml:space="preserve"> </v>
      </c>
    </row>
    <row r="99" spans="1:6" ht="13.5" customHeight="1" x14ac:dyDescent="0.15">
      <c r="A99" s="1" t="s">
        <v>39</v>
      </c>
      <c r="B99" s="60" t="s">
        <v>59</v>
      </c>
      <c r="C99" s="2"/>
      <c r="D99" s="61"/>
      <c r="E99" s="18"/>
      <c r="F99" s="4" t="str">
        <f t="shared" si="1"/>
        <v xml:space="preserve"> </v>
      </c>
    </row>
    <row r="100" spans="1:6" ht="39" customHeight="1" x14ac:dyDescent="0.15">
      <c r="A100" s="1" t="s">
        <v>7</v>
      </c>
      <c r="B100" s="60" t="s">
        <v>97</v>
      </c>
      <c r="C100" s="2" t="s">
        <v>33</v>
      </c>
      <c r="D100" s="61">
        <v>3467.43</v>
      </c>
      <c r="E100" s="36"/>
      <c r="F100" s="4" t="str">
        <f t="shared" si="1"/>
        <v xml:space="preserve"> </v>
      </c>
    </row>
    <row r="101" spans="1:6" ht="13.5" customHeight="1" x14ac:dyDescent="0.15">
      <c r="A101" s="1" t="s">
        <v>40</v>
      </c>
      <c r="B101" s="60" t="s">
        <v>60</v>
      </c>
      <c r="C101" s="2"/>
      <c r="D101" s="61"/>
      <c r="E101" s="18"/>
      <c r="F101" s="4" t="str">
        <f t="shared" si="1"/>
        <v xml:space="preserve"> </v>
      </c>
    </row>
    <row r="102" spans="1:6" ht="13.5" customHeight="1" x14ac:dyDescent="0.15">
      <c r="A102" s="1" t="s">
        <v>41</v>
      </c>
      <c r="B102" s="60" t="s">
        <v>60</v>
      </c>
      <c r="C102" s="2"/>
      <c r="D102" s="61"/>
      <c r="E102" s="18"/>
      <c r="F102" s="4" t="str">
        <f t="shared" si="1"/>
        <v xml:space="preserve"> </v>
      </c>
    </row>
    <row r="103" spans="1:6" ht="59.25" customHeight="1" x14ac:dyDescent="0.15">
      <c r="A103" s="1" t="s">
        <v>7</v>
      </c>
      <c r="B103" s="60" t="s">
        <v>98</v>
      </c>
      <c r="C103" s="2" t="s">
        <v>33</v>
      </c>
      <c r="D103" s="61">
        <v>3040</v>
      </c>
      <c r="E103" s="37"/>
      <c r="F103" s="4" t="str">
        <f t="shared" si="1"/>
        <v xml:space="preserve"> </v>
      </c>
    </row>
    <row r="104" spans="1:6" ht="13.5" customHeight="1" x14ac:dyDescent="0.15">
      <c r="A104" s="1" t="s">
        <v>42</v>
      </c>
      <c r="B104" s="60" t="s">
        <v>61</v>
      </c>
      <c r="C104" s="2"/>
      <c r="D104" s="61"/>
      <c r="E104" s="18"/>
      <c r="F104" s="4" t="str">
        <f t="shared" si="1"/>
        <v xml:space="preserve"> </v>
      </c>
    </row>
    <row r="105" spans="1:6" ht="13.5" customHeight="1" x14ac:dyDescent="0.15">
      <c r="A105" s="1" t="s">
        <v>43</v>
      </c>
      <c r="B105" s="60" t="s">
        <v>62</v>
      </c>
      <c r="C105" s="2"/>
      <c r="D105" s="61"/>
      <c r="E105" s="18"/>
      <c r="F105" s="4" t="str">
        <f t="shared" si="1"/>
        <v xml:space="preserve"> </v>
      </c>
    </row>
    <row r="106" spans="1:6" ht="21" customHeight="1" x14ac:dyDescent="0.15">
      <c r="A106" s="1" t="s">
        <v>7</v>
      </c>
      <c r="B106" s="60" t="s">
        <v>99</v>
      </c>
      <c r="C106" s="2" t="s">
        <v>33</v>
      </c>
      <c r="D106" s="61">
        <v>3040</v>
      </c>
      <c r="E106" s="38"/>
      <c r="F106" s="4" t="str">
        <f t="shared" si="1"/>
        <v xml:space="preserve"> </v>
      </c>
    </row>
    <row r="107" spans="1:6" ht="13.5" customHeight="1" x14ac:dyDescent="0.15">
      <c r="A107" s="1" t="s">
        <v>44</v>
      </c>
      <c r="B107" s="60" t="s">
        <v>63</v>
      </c>
      <c r="C107" s="2"/>
      <c r="D107" s="61"/>
      <c r="E107" s="18"/>
      <c r="F107" s="4" t="str">
        <f t="shared" si="1"/>
        <v xml:space="preserve"> </v>
      </c>
    </row>
    <row r="108" spans="1:6" ht="13.5" customHeight="1" x14ac:dyDescent="0.15">
      <c r="A108" s="1" t="s">
        <v>7</v>
      </c>
      <c r="B108" s="60" t="s">
        <v>100</v>
      </c>
      <c r="C108" s="2" t="s">
        <v>33</v>
      </c>
      <c r="D108" s="61">
        <v>5150</v>
      </c>
      <c r="E108" s="39"/>
      <c r="F108" s="4" t="str">
        <f t="shared" si="1"/>
        <v xml:space="preserve"> </v>
      </c>
    </row>
    <row r="109" spans="1:6" ht="13.5" customHeight="1" x14ac:dyDescent="0.15">
      <c r="A109" s="1" t="s">
        <v>45</v>
      </c>
      <c r="B109" s="60" t="s">
        <v>64</v>
      </c>
      <c r="C109" s="2"/>
      <c r="D109" s="61"/>
      <c r="E109" s="18"/>
      <c r="F109" s="4" t="str">
        <f t="shared" si="1"/>
        <v xml:space="preserve"> </v>
      </c>
    </row>
    <row r="110" spans="1:6" ht="13.5" customHeight="1" x14ac:dyDescent="0.15">
      <c r="A110" s="1" t="s">
        <v>46</v>
      </c>
      <c r="B110" s="60" t="s">
        <v>65</v>
      </c>
      <c r="C110" s="2"/>
      <c r="D110" s="61"/>
      <c r="E110" s="18"/>
      <c r="F110" s="4" t="str">
        <f t="shared" si="1"/>
        <v xml:space="preserve"> </v>
      </c>
    </row>
    <row r="111" spans="1:6" ht="35.25" customHeight="1" x14ac:dyDescent="0.15">
      <c r="A111" s="1" t="s">
        <v>7</v>
      </c>
      <c r="B111" s="60" t="s">
        <v>101</v>
      </c>
      <c r="C111" s="2" t="s">
        <v>33</v>
      </c>
      <c r="D111" s="61">
        <v>7950</v>
      </c>
      <c r="E111" s="40"/>
      <c r="F111" s="4" t="str">
        <f t="shared" si="1"/>
        <v xml:space="preserve"> </v>
      </c>
    </row>
    <row r="112" spans="1:6" ht="42.75" customHeight="1" x14ac:dyDescent="0.15">
      <c r="A112" s="1" t="s">
        <v>8</v>
      </c>
      <c r="B112" s="60" t="s">
        <v>102</v>
      </c>
      <c r="C112" s="2" t="s">
        <v>33</v>
      </c>
      <c r="D112" s="61">
        <v>17</v>
      </c>
      <c r="E112" s="41"/>
      <c r="F112" s="4" t="str">
        <f t="shared" si="1"/>
        <v xml:space="preserve"> </v>
      </c>
    </row>
    <row r="113" spans="1:6" ht="13.5" customHeight="1" x14ac:dyDescent="0.15">
      <c r="A113" s="1" t="s">
        <v>47</v>
      </c>
      <c r="B113" s="60" t="s">
        <v>66</v>
      </c>
      <c r="C113" s="2"/>
      <c r="D113" s="61"/>
      <c r="E113" s="18"/>
      <c r="F113" s="4" t="str">
        <f t="shared" si="1"/>
        <v xml:space="preserve"> </v>
      </c>
    </row>
    <row r="114" spans="1:6" ht="13.5" customHeight="1" x14ac:dyDescent="0.15">
      <c r="A114" s="1" t="s">
        <v>48</v>
      </c>
      <c r="B114" s="60" t="s">
        <v>67</v>
      </c>
      <c r="C114" s="2"/>
      <c r="D114" s="61"/>
      <c r="E114" s="18"/>
      <c r="F114" s="4" t="str">
        <f t="shared" si="1"/>
        <v xml:space="preserve"> </v>
      </c>
    </row>
    <row r="115" spans="1:6" ht="21" customHeight="1" x14ac:dyDescent="0.15">
      <c r="A115" s="1" t="s">
        <v>49</v>
      </c>
      <c r="B115" s="60" t="s">
        <v>103</v>
      </c>
      <c r="C115" s="2" t="s">
        <v>33</v>
      </c>
      <c r="D115" s="61">
        <v>3040</v>
      </c>
      <c r="E115" s="42"/>
      <c r="F115" s="4" t="str">
        <f t="shared" si="1"/>
        <v xml:space="preserve"> </v>
      </c>
    </row>
    <row r="116" spans="1:6" ht="13.5" customHeight="1" x14ac:dyDescent="0.15">
      <c r="A116" s="1" t="s">
        <v>50</v>
      </c>
      <c r="B116" s="60" t="s">
        <v>68</v>
      </c>
      <c r="C116" s="2"/>
      <c r="D116" s="61"/>
      <c r="E116" s="18"/>
      <c r="F116" s="4" t="str">
        <f t="shared" si="1"/>
        <v xml:space="preserve"> </v>
      </c>
    </row>
    <row r="117" spans="1:6" ht="13.5" customHeight="1" x14ac:dyDescent="0.15">
      <c r="A117" s="1" t="s">
        <v>51</v>
      </c>
      <c r="B117" s="60" t="s">
        <v>68</v>
      </c>
      <c r="C117" s="2"/>
      <c r="D117" s="61"/>
      <c r="E117" s="18"/>
      <c r="F117" s="4" t="str">
        <f t="shared" si="1"/>
        <v xml:space="preserve"> </v>
      </c>
    </row>
    <row r="118" spans="1:6" ht="39" customHeight="1" x14ac:dyDescent="0.15">
      <c r="A118" s="1" t="s">
        <v>7</v>
      </c>
      <c r="B118" s="63" t="s">
        <v>246</v>
      </c>
      <c r="C118" s="2" t="s">
        <v>33</v>
      </c>
      <c r="D118" s="61">
        <v>3280</v>
      </c>
      <c r="E118" s="43"/>
      <c r="F118" s="4" t="str">
        <f t="shared" si="1"/>
        <v xml:space="preserve"> </v>
      </c>
    </row>
    <row r="119" spans="1:6" ht="33.75" customHeight="1" x14ac:dyDescent="0.15">
      <c r="A119" s="1" t="s">
        <v>8</v>
      </c>
      <c r="B119" s="63" t="s">
        <v>247</v>
      </c>
      <c r="C119" s="2" t="s">
        <v>71</v>
      </c>
      <c r="D119" s="61">
        <v>2220</v>
      </c>
      <c r="E119" s="44"/>
      <c r="F119" s="4" t="str">
        <f t="shared" si="1"/>
        <v xml:space="preserve"> </v>
      </c>
    </row>
    <row r="120" spans="1:6" ht="21" customHeight="1" x14ac:dyDescent="0.15">
      <c r="A120" s="1" t="s">
        <v>52</v>
      </c>
      <c r="B120" s="60" t="s">
        <v>105</v>
      </c>
      <c r="C120" s="2" t="s">
        <v>71</v>
      </c>
      <c r="D120" s="61">
        <v>2220</v>
      </c>
      <c r="E120" s="45"/>
      <c r="F120" s="4" t="str">
        <f t="shared" si="1"/>
        <v xml:space="preserve"> </v>
      </c>
    </row>
    <row r="121" spans="1:6" ht="13.5" customHeight="1" x14ac:dyDescent="0.15">
      <c r="A121" s="1" t="s">
        <v>53</v>
      </c>
      <c r="B121" s="60" t="s">
        <v>69</v>
      </c>
      <c r="C121" s="2"/>
      <c r="D121" s="61"/>
      <c r="E121" s="18"/>
      <c r="F121" s="4" t="str">
        <f t="shared" si="1"/>
        <v xml:space="preserve"> </v>
      </c>
    </row>
    <row r="122" spans="1:6" ht="62.25" customHeight="1" x14ac:dyDescent="0.15">
      <c r="A122" s="1" t="s">
        <v>7</v>
      </c>
      <c r="B122" s="60" t="s">
        <v>106</v>
      </c>
      <c r="C122" s="2" t="s">
        <v>72</v>
      </c>
      <c r="D122" s="61">
        <v>1</v>
      </c>
      <c r="E122" s="46"/>
      <c r="F122" s="4" t="str">
        <f t="shared" si="1"/>
        <v xml:space="preserve"> </v>
      </c>
    </row>
    <row r="123" spans="1:6" ht="25.5" customHeight="1" x14ac:dyDescent="0.15">
      <c r="A123" s="1" t="s">
        <v>54</v>
      </c>
      <c r="B123" s="60" t="s">
        <v>70</v>
      </c>
      <c r="C123" s="2"/>
      <c r="D123" s="61"/>
      <c r="E123" s="18"/>
      <c r="F123" s="4" t="str">
        <f t="shared" si="1"/>
        <v xml:space="preserve"> </v>
      </c>
    </row>
    <row r="124" spans="1:6" ht="30" customHeight="1" x14ac:dyDescent="0.15">
      <c r="A124" s="1" t="s">
        <v>55</v>
      </c>
      <c r="B124" s="60" t="s">
        <v>107</v>
      </c>
      <c r="C124" s="2" t="s">
        <v>73</v>
      </c>
      <c r="D124" s="61">
        <v>794.29</v>
      </c>
      <c r="E124" s="47"/>
      <c r="F124" s="4" t="str">
        <f t="shared" si="1"/>
        <v xml:space="preserve"> </v>
      </c>
    </row>
    <row r="125" spans="1:6" ht="13.5" customHeight="1" thickBot="1" x14ac:dyDescent="0.2">
      <c r="A125" s="106">
        <f>SUM((F97,F100,F103,F106,F108,F111,F112,F115,F118,F119,F120,F122,F124))</f>
        <v>0</v>
      </c>
      <c r="B125" s="107"/>
      <c r="C125" s="107"/>
      <c r="D125" s="107"/>
      <c r="E125" s="107"/>
      <c r="F125" s="108"/>
    </row>
    <row r="126" spans="1:6" ht="21" customHeight="1" x14ac:dyDescent="0.15">
      <c r="A126" s="94"/>
      <c r="B126" s="94"/>
      <c r="C126" s="95"/>
      <c r="D126" s="95"/>
      <c r="E126" s="96"/>
      <c r="F126" s="96"/>
    </row>
    <row r="127" spans="1:6" ht="21" customHeight="1" x14ac:dyDescent="0.15">
      <c r="A127" s="93" t="s">
        <v>0</v>
      </c>
      <c r="B127" s="93"/>
      <c r="C127" s="93"/>
      <c r="D127" s="93"/>
      <c r="E127" s="93"/>
      <c r="F127" s="93"/>
    </row>
    <row r="128" spans="1:6" ht="13.5" customHeight="1" thickBot="1" x14ac:dyDescent="0.2">
      <c r="A128" s="94" t="s">
        <v>1</v>
      </c>
      <c r="B128" s="94"/>
      <c r="C128" s="95"/>
      <c r="D128" s="95"/>
      <c r="E128" s="96"/>
      <c r="F128" s="96"/>
    </row>
    <row r="129" spans="1:6" ht="13.5" customHeight="1" x14ac:dyDescent="0.15">
      <c r="A129" s="97" t="s">
        <v>75</v>
      </c>
      <c r="B129" s="98"/>
      <c r="C129" s="98"/>
      <c r="D129" s="98"/>
      <c r="E129" s="98"/>
      <c r="F129" s="99"/>
    </row>
    <row r="130" spans="1:6" ht="13.5" customHeight="1" x14ac:dyDescent="0.15">
      <c r="A130" s="1" t="s">
        <v>4</v>
      </c>
      <c r="B130" s="62" t="s">
        <v>15</v>
      </c>
      <c r="C130" s="2" t="s">
        <v>20</v>
      </c>
      <c r="D130" s="62" t="s">
        <v>22</v>
      </c>
      <c r="E130" s="18" t="s">
        <v>23</v>
      </c>
      <c r="F130" s="3" t="s">
        <v>24</v>
      </c>
    </row>
    <row r="131" spans="1:6" ht="13.5" customHeight="1" x14ac:dyDescent="0.15">
      <c r="A131" s="1" t="s">
        <v>76</v>
      </c>
      <c r="B131" s="60" t="s">
        <v>81</v>
      </c>
      <c r="C131" s="2"/>
      <c r="D131" s="61"/>
      <c r="E131" s="18"/>
      <c r="F131" s="4" t="str">
        <f t="shared" ref="F131:F138" si="2">IF(ROUND(D131*E131,2)=0,  " ",ROUND( D131*E131,2))</f>
        <v xml:space="preserve"> </v>
      </c>
    </row>
    <row r="132" spans="1:6" ht="13.5" customHeight="1" x14ac:dyDescent="0.15">
      <c r="A132" s="1" t="s">
        <v>77</v>
      </c>
      <c r="B132" s="60" t="s">
        <v>82</v>
      </c>
      <c r="C132" s="2"/>
      <c r="D132" s="61"/>
      <c r="E132" s="18"/>
      <c r="F132" s="4" t="str">
        <f t="shared" si="2"/>
        <v xml:space="preserve"> </v>
      </c>
    </row>
    <row r="133" spans="1:6" ht="21" customHeight="1" x14ac:dyDescent="0.15">
      <c r="A133" s="1" t="s">
        <v>7</v>
      </c>
      <c r="B133" s="60" t="s">
        <v>108</v>
      </c>
      <c r="C133" s="2" t="s">
        <v>86</v>
      </c>
      <c r="D133" s="61">
        <v>11</v>
      </c>
      <c r="E133" s="48"/>
      <c r="F133" s="4" t="str">
        <f t="shared" si="2"/>
        <v xml:space="preserve"> </v>
      </c>
    </row>
    <row r="134" spans="1:6" ht="13.5" customHeight="1" x14ac:dyDescent="0.15">
      <c r="A134" s="1" t="s">
        <v>78</v>
      </c>
      <c r="B134" s="60" t="s">
        <v>83</v>
      </c>
      <c r="C134" s="2"/>
      <c r="D134" s="61"/>
      <c r="E134" s="18"/>
      <c r="F134" s="4" t="str">
        <f t="shared" si="2"/>
        <v xml:space="preserve"> </v>
      </c>
    </row>
    <row r="135" spans="1:6" ht="21" customHeight="1" x14ac:dyDescent="0.15">
      <c r="A135" s="1" t="s">
        <v>7</v>
      </c>
      <c r="B135" s="60" t="s">
        <v>109</v>
      </c>
      <c r="C135" s="2" t="s">
        <v>86</v>
      </c>
      <c r="D135" s="61">
        <v>20</v>
      </c>
      <c r="E135" s="49"/>
      <c r="F135" s="4" t="str">
        <f t="shared" si="2"/>
        <v xml:space="preserve"> </v>
      </c>
    </row>
    <row r="136" spans="1:6" ht="13.5" customHeight="1" x14ac:dyDescent="0.15">
      <c r="A136" s="1" t="s">
        <v>79</v>
      </c>
      <c r="B136" s="60" t="s">
        <v>84</v>
      </c>
      <c r="C136" s="2"/>
      <c r="D136" s="61"/>
      <c r="E136" s="18"/>
      <c r="F136" s="4" t="str">
        <f t="shared" si="2"/>
        <v xml:space="preserve"> </v>
      </c>
    </row>
    <row r="137" spans="1:6" ht="13.5" customHeight="1" x14ac:dyDescent="0.15">
      <c r="A137" s="1" t="s">
        <v>80</v>
      </c>
      <c r="B137" s="60" t="s">
        <v>85</v>
      </c>
      <c r="C137" s="2"/>
      <c r="D137" s="61"/>
      <c r="E137" s="18"/>
      <c r="F137" s="4" t="str">
        <f t="shared" si="2"/>
        <v xml:space="preserve"> </v>
      </c>
    </row>
    <row r="138" spans="1:6" ht="21" customHeight="1" x14ac:dyDescent="0.15">
      <c r="A138" s="1" t="s">
        <v>7</v>
      </c>
      <c r="B138" s="60" t="s">
        <v>110</v>
      </c>
      <c r="C138" s="2" t="s">
        <v>33</v>
      </c>
      <c r="D138" s="61">
        <v>660</v>
      </c>
      <c r="E138" s="26"/>
      <c r="F138" s="4" t="str">
        <f t="shared" si="2"/>
        <v xml:space="preserve"> </v>
      </c>
    </row>
    <row r="139" spans="1:6" ht="13.5" customHeight="1" x14ac:dyDescent="0.15">
      <c r="A139" s="1"/>
      <c r="B139" s="60"/>
      <c r="C139" s="2"/>
      <c r="D139" s="61"/>
      <c r="E139" s="18"/>
      <c r="F139" s="4"/>
    </row>
    <row r="140" spans="1:6" ht="13.5" customHeight="1" x14ac:dyDescent="0.15">
      <c r="A140" s="1"/>
      <c r="B140" s="60"/>
      <c r="C140" s="2"/>
      <c r="D140" s="61"/>
      <c r="E140" s="18"/>
      <c r="F140" s="4"/>
    </row>
    <row r="141" spans="1:6" ht="13.5" customHeight="1" x14ac:dyDescent="0.15">
      <c r="A141" s="1"/>
      <c r="B141" s="60"/>
      <c r="C141" s="2"/>
      <c r="D141" s="61"/>
      <c r="E141" s="18"/>
      <c r="F141" s="4"/>
    </row>
    <row r="142" spans="1:6" ht="13.5" customHeight="1" x14ac:dyDescent="0.15">
      <c r="A142" s="1"/>
      <c r="B142" s="60"/>
      <c r="C142" s="2"/>
      <c r="D142" s="61"/>
      <c r="E142" s="18"/>
      <c r="F142" s="4"/>
    </row>
    <row r="143" spans="1:6" ht="13.5" customHeight="1" x14ac:dyDescent="0.15">
      <c r="A143" s="1"/>
      <c r="B143" s="60"/>
      <c r="C143" s="2"/>
      <c r="D143" s="61"/>
      <c r="E143" s="18"/>
      <c r="F143" s="4"/>
    </row>
    <row r="144" spans="1:6" ht="13.5" customHeight="1" x14ac:dyDescent="0.15">
      <c r="A144" s="1"/>
      <c r="B144" s="60"/>
      <c r="C144" s="2"/>
      <c r="D144" s="61"/>
      <c r="E144" s="18"/>
      <c r="F144" s="4"/>
    </row>
    <row r="145" spans="1:6" ht="13.5" customHeight="1" x14ac:dyDescent="0.15">
      <c r="A145" s="1"/>
      <c r="B145" s="60"/>
      <c r="C145" s="2"/>
      <c r="D145" s="61"/>
      <c r="E145" s="18"/>
      <c r="F145" s="4"/>
    </row>
    <row r="146" spans="1:6" ht="13.5" customHeight="1" x14ac:dyDescent="0.15">
      <c r="A146" s="1"/>
      <c r="B146" s="60"/>
      <c r="C146" s="2"/>
      <c r="D146" s="61"/>
      <c r="E146" s="18"/>
      <c r="F146" s="4"/>
    </row>
    <row r="147" spans="1:6" ht="13.5" customHeight="1" x14ac:dyDescent="0.15">
      <c r="A147" s="1"/>
      <c r="B147" s="60"/>
      <c r="C147" s="2"/>
      <c r="D147" s="61"/>
      <c r="E147" s="18"/>
      <c r="F147" s="4"/>
    </row>
    <row r="148" spans="1:6" ht="13.5" customHeight="1" x14ac:dyDescent="0.15">
      <c r="A148" s="1"/>
      <c r="B148" s="60"/>
      <c r="C148" s="2"/>
      <c r="D148" s="61"/>
      <c r="E148" s="18"/>
      <c r="F148" s="4"/>
    </row>
    <row r="149" spans="1:6" ht="13.5" customHeight="1" x14ac:dyDescent="0.15">
      <c r="A149" s="1"/>
      <c r="B149" s="60"/>
      <c r="C149" s="2"/>
      <c r="D149" s="61"/>
      <c r="E149" s="18"/>
      <c r="F149" s="4"/>
    </row>
    <row r="150" spans="1:6" ht="13.5" customHeight="1" x14ac:dyDescent="0.15">
      <c r="A150" s="1"/>
      <c r="B150" s="60"/>
      <c r="C150" s="2"/>
      <c r="D150" s="61"/>
      <c r="E150" s="18"/>
      <c r="F150" s="4"/>
    </row>
    <row r="151" spans="1:6" ht="13.5" customHeight="1" x14ac:dyDescent="0.15">
      <c r="A151" s="1"/>
      <c r="B151" s="60"/>
      <c r="C151" s="2"/>
      <c r="D151" s="61"/>
      <c r="E151" s="18"/>
      <c r="F151" s="4"/>
    </row>
    <row r="152" spans="1:6" ht="13.5" customHeight="1" x14ac:dyDescent="0.15">
      <c r="A152" s="1"/>
      <c r="B152" s="60"/>
      <c r="C152" s="2"/>
      <c r="D152" s="61"/>
      <c r="E152" s="18"/>
      <c r="F152" s="4"/>
    </row>
    <row r="153" spans="1:6" ht="13.5" customHeight="1" x14ac:dyDescent="0.15">
      <c r="A153" s="1"/>
      <c r="B153" s="60"/>
      <c r="C153" s="2"/>
      <c r="D153" s="61"/>
      <c r="E153" s="18"/>
      <c r="F153" s="4"/>
    </row>
    <row r="154" spans="1:6" ht="13.5" customHeight="1" x14ac:dyDescent="0.15">
      <c r="A154" s="1"/>
      <c r="B154" s="60"/>
      <c r="C154" s="2"/>
      <c r="D154" s="61"/>
      <c r="E154" s="18"/>
      <c r="F154" s="4"/>
    </row>
    <row r="155" spans="1:6" ht="13.5" customHeight="1" x14ac:dyDescent="0.15">
      <c r="A155" s="1"/>
      <c r="B155" s="60"/>
      <c r="C155" s="2"/>
      <c r="D155" s="61"/>
      <c r="E155" s="18"/>
      <c r="F155" s="4"/>
    </row>
    <row r="156" spans="1:6" ht="13.5" customHeight="1" x14ac:dyDescent="0.15">
      <c r="A156" s="1"/>
      <c r="B156" s="60"/>
      <c r="C156" s="2"/>
      <c r="D156" s="61"/>
      <c r="E156" s="18"/>
      <c r="F156" s="4"/>
    </row>
    <row r="157" spans="1:6" ht="13.5" customHeight="1" x14ac:dyDescent="0.15">
      <c r="A157" s="1"/>
      <c r="B157" s="60"/>
      <c r="C157" s="2"/>
      <c r="D157" s="61"/>
      <c r="E157" s="18"/>
      <c r="F157" s="4"/>
    </row>
    <row r="158" spans="1:6" ht="13.5" customHeight="1" x14ac:dyDescent="0.15">
      <c r="A158" s="1"/>
      <c r="B158" s="60"/>
      <c r="C158" s="2"/>
      <c r="D158" s="61"/>
      <c r="E158" s="18"/>
      <c r="F158" s="4"/>
    </row>
    <row r="159" spans="1:6" ht="13.5" customHeight="1" x14ac:dyDescent="0.15">
      <c r="A159" s="1"/>
      <c r="B159" s="60"/>
      <c r="C159" s="2"/>
      <c r="D159" s="61"/>
      <c r="E159" s="18"/>
      <c r="F159" s="4"/>
    </row>
    <row r="160" spans="1:6" ht="13.5" customHeight="1" x14ac:dyDescent="0.15">
      <c r="A160" s="1"/>
      <c r="B160" s="60"/>
      <c r="C160" s="2"/>
      <c r="D160" s="61"/>
      <c r="E160" s="18"/>
      <c r="F160" s="4"/>
    </row>
    <row r="161" spans="1:6" ht="13.5" customHeight="1" x14ac:dyDescent="0.15">
      <c r="A161" s="1"/>
      <c r="B161" s="60"/>
      <c r="C161" s="2"/>
      <c r="D161" s="61"/>
      <c r="E161" s="18"/>
      <c r="F161" s="4"/>
    </row>
    <row r="162" spans="1:6" ht="13.5" customHeight="1" x14ac:dyDescent="0.15">
      <c r="A162" s="1"/>
      <c r="B162" s="60"/>
      <c r="C162" s="2"/>
      <c r="D162" s="61"/>
      <c r="E162" s="18"/>
      <c r="F162" s="4"/>
    </row>
    <row r="163" spans="1:6" ht="13.5" customHeight="1" x14ac:dyDescent="0.15">
      <c r="A163" s="1"/>
      <c r="B163" s="60"/>
      <c r="C163" s="2"/>
      <c r="D163" s="61"/>
      <c r="E163" s="18"/>
      <c r="F163" s="4"/>
    </row>
    <row r="164" spans="1:6" ht="13.5" customHeight="1" x14ac:dyDescent="0.15">
      <c r="A164" s="1"/>
      <c r="B164" s="60"/>
      <c r="C164" s="2"/>
      <c r="D164" s="61"/>
      <c r="E164" s="18"/>
      <c r="F164" s="4"/>
    </row>
    <row r="165" spans="1:6" ht="13.5" customHeight="1" x14ac:dyDescent="0.15">
      <c r="A165" s="1"/>
      <c r="B165" s="60"/>
      <c r="C165" s="2"/>
      <c r="D165" s="61"/>
      <c r="E165" s="18"/>
      <c r="F165" s="4"/>
    </row>
    <row r="166" spans="1:6" ht="13.5" customHeight="1" x14ac:dyDescent="0.15">
      <c r="A166" s="1"/>
      <c r="B166" s="60"/>
      <c r="C166" s="2"/>
      <c r="D166" s="61"/>
      <c r="E166" s="18"/>
      <c r="F166" s="4"/>
    </row>
    <row r="167" spans="1:6" ht="13.5" customHeight="1" x14ac:dyDescent="0.15">
      <c r="A167" s="1"/>
      <c r="B167" s="60"/>
      <c r="C167" s="2"/>
      <c r="D167" s="61"/>
      <c r="E167" s="18"/>
      <c r="F167" s="4"/>
    </row>
    <row r="168" spans="1:6" ht="13.5" customHeight="1" x14ac:dyDescent="0.15">
      <c r="A168" s="1"/>
      <c r="B168" s="60"/>
      <c r="C168" s="2"/>
      <c r="D168" s="61"/>
      <c r="E168" s="18"/>
      <c r="F168" s="4"/>
    </row>
    <row r="169" spans="1:6" ht="13.5" customHeight="1" x14ac:dyDescent="0.15">
      <c r="A169" s="1"/>
      <c r="B169" s="60"/>
      <c r="C169" s="2"/>
      <c r="D169" s="61"/>
      <c r="E169" s="18"/>
      <c r="F169" s="4"/>
    </row>
    <row r="170" spans="1:6" ht="13.5" customHeight="1" x14ac:dyDescent="0.15">
      <c r="A170" s="1"/>
      <c r="B170" s="60"/>
      <c r="C170" s="2"/>
      <c r="D170" s="61"/>
      <c r="E170" s="18"/>
      <c r="F170" s="4"/>
    </row>
    <row r="171" spans="1:6" ht="13.5" customHeight="1" x14ac:dyDescent="0.15">
      <c r="A171" s="1"/>
      <c r="B171" s="60"/>
      <c r="C171" s="2"/>
      <c r="D171" s="61"/>
      <c r="E171" s="18"/>
      <c r="F171" s="4"/>
    </row>
    <row r="172" spans="1:6" ht="13.5" customHeight="1" x14ac:dyDescent="0.15">
      <c r="A172" s="1"/>
      <c r="B172" s="60"/>
      <c r="C172" s="2"/>
      <c r="D172" s="61"/>
      <c r="E172" s="18"/>
      <c r="F172" s="4"/>
    </row>
    <row r="173" spans="1:6" ht="13.5" customHeight="1" x14ac:dyDescent="0.15">
      <c r="A173" s="1"/>
      <c r="B173" s="60"/>
      <c r="C173" s="2"/>
      <c r="D173" s="61"/>
      <c r="E173" s="18"/>
      <c r="F173" s="4"/>
    </row>
    <row r="174" spans="1:6" ht="13.5" customHeight="1" x14ac:dyDescent="0.15">
      <c r="A174" s="1"/>
      <c r="B174" s="60"/>
      <c r="C174" s="2"/>
      <c r="D174" s="61"/>
      <c r="E174" s="18"/>
      <c r="F174" s="4"/>
    </row>
    <row r="175" spans="1:6" ht="13.5" customHeight="1" thickBot="1" x14ac:dyDescent="0.2">
      <c r="A175" s="103">
        <f>SUM((F133,F135,F138))</f>
        <v>0</v>
      </c>
      <c r="B175" s="104"/>
      <c r="C175" s="104"/>
      <c r="D175" s="104"/>
      <c r="E175" s="104"/>
      <c r="F175" s="105"/>
    </row>
    <row r="176" spans="1:6" ht="21" customHeight="1" x14ac:dyDescent="0.15">
      <c r="A176" s="94"/>
      <c r="B176" s="94"/>
      <c r="C176" s="95"/>
      <c r="D176" s="95"/>
      <c r="E176" s="96"/>
      <c r="F176" s="96"/>
    </row>
  </sheetData>
  <sheetProtection algorithmName="SHA-512" hashValue="mwMtKLeXzy8GH6TvCIKzYSkMfuP/cffGh2fEczucNJIE9Ka5xTFtQ8S/xSjkgXFZLxZLt/scTj6an8EoNsnrcQ==" saltValue="9sUaosUeiLDYbzU7CVq/LQ==" spinCount="100000" sheet="1" objects="1" scenarios="1"/>
  <mergeCells count="36">
    <mergeCell ref="A176:B176"/>
    <mergeCell ref="C176:D176"/>
    <mergeCell ref="E176:F176"/>
    <mergeCell ref="A128:B128"/>
    <mergeCell ref="C128:D128"/>
    <mergeCell ref="E128:F128"/>
    <mergeCell ref="A129:F129"/>
    <mergeCell ref="A175:F175"/>
    <mergeCell ref="A125:F125"/>
    <mergeCell ref="A126:B126"/>
    <mergeCell ref="C126:D126"/>
    <mergeCell ref="E126:F126"/>
    <mergeCell ref="A127:F127"/>
    <mergeCell ref="A91:F91"/>
    <mergeCell ref="A92:B92"/>
    <mergeCell ref="C92:D92"/>
    <mergeCell ref="E92:F92"/>
    <mergeCell ref="A93:F93"/>
    <mergeCell ref="A52:F52"/>
    <mergeCell ref="A89:F89"/>
    <mergeCell ref="A90:B90"/>
    <mergeCell ref="C90:D90"/>
    <mergeCell ref="E90:F90"/>
    <mergeCell ref="A48:F48"/>
    <mergeCell ref="A49:B49"/>
    <mergeCell ref="C49:D49"/>
    <mergeCell ref="E49:F49"/>
    <mergeCell ref="A51:B51"/>
    <mergeCell ref="C51:D51"/>
    <mergeCell ref="E51:F51"/>
    <mergeCell ref="A50:F50"/>
    <mergeCell ref="A1:F1"/>
    <mergeCell ref="A2:B2"/>
    <mergeCell ref="C2:D2"/>
    <mergeCell ref="E2:F2"/>
    <mergeCell ref="A3:F3"/>
  </mergeCells>
  <phoneticPr fontId="4" type="noConversion"/>
  <printOptions horizontalCentered="1"/>
  <pageMargins left="0.19975000000000001" right="0.19975000000000001" top="0.59375" bottom="0" header="0.59375" footer="0"/>
  <pageSetup paperSize="9" scale="97" orientation="portrait" r:id="rId1"/>
  <rowBreaks count="3" manualBreakCount="3">
    <brk id="49" max="16383" man="1"/>
    <brk id="90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opLeftCell="A46" zoomScaleNormal="100" workbookViewId="0">
      <selection activeCell="E56" sqref="E56:F56"/>
    </sheetView>
  </sheetViews>
  <sheetFormatPr defaultColWidth="9" defaultRowHeight="11.25" x14ac:dyDescent="0.15"/>
  <cols>
    <col min="1" max="1" width="21.33203125" customWidth="1"/>
    <col min="2" max="2" width="17" customWidth="1"/>
    <col min="3" max="3" width="15.6640625" customWidth="1"/>
    <col min="4" max="4" width="11.1640625" customWidth="1"/>
    <col min="5" max="5" width="10.5" customWidth="1"/>
    <col min="6" max="6" width="6.5" customWidth="1"/>
    <col min="7" max="7" width="15.6640625" style="27" customWidth="1"/>
    <col min="8" max="8" width="15.1640625" customWidth="1"/>
  </cols>
  <sheetData>
    <row r="1" spans="1:8" ht="21" customHeight="1" x14ac:dyDescent="0.15">
      <c r="A1" s="93" t="s">
        <v>0</v>
      </c>
      <c r="B1" s="93"/>
      <c r="C1" s="93"/>
      <c r="D1" s="93"/>
      <c r="E1" s="93"/>
      <c r="F1" s="93"/>
      <c r="G1" s="93"/>
      <c r="H1" s="93"/>
    </row>
    <row r="2" spans="1:8" ht="13.5" customHeight="1" thickBot="1" x14ac:dyDescent="0.2">
      <c r="A2" s="94" t="s">
        <v>114</v>
      </c>
      <c r="B2" s="94"/>
      <c r="C2" s="95"/>
      <c r="D2" s="95"/>
      <c r="E2" s="95"/>
      <c r="F2" s="96" t="s">
        <v>2</v>
      </c>
      <c r="G2" s="96"/>
      <c r="H2" s="96"/>
    </row>
    <row r="3" spans="1:8" ht="13.5" customHeight="1" x14ac:dyDescent="0.15">
      <c r="A3" s="97" t="s">
        <v>3</v>
      </c>
      <c r="B3" s="98"/>
      <c r="C3" s="98"/>
      <c r="D3" s="98"/>
      <c r="E3" s="98"/>
      <c r="F3" s="98"/>
      <c r="G3" s="98"/>
      <c r="H3" s="99"/>
    </row>
    <row r="4" spans="1:8" ht="13.5" customHeight="1" x14ac:dyDescent="0.15">
      <c r="A4" s="1" t="s">
        <v>4</v>
      </c>
      <c r="B4" s="111" t="s">
        <v>15</v>
      </c>
      <c r="C4" s="111"/>
      <c r="D4" s="5" t="s">
        <v>20</v>
      </c>
      <c r="E4" s="111" t="s">
        <v>22</v>
      </c>
      <c r="F4" s="111"/>
      <c r="G4" s="18" t="s">
        <v>23</v>
      </c>
      <c r="H4" s="3" t="s">
        <v>24</v>
      </c>
    </row>
    <row r="5" spans="1:8" ht="13.5" customHeight="1" x14ac:dyDescent="0.15">
      <c r="A5" s="1" t="s">
        <v>5</v>
      </c>
      <c r="B5" s="109" t="s">
        <v>16</v>
      </c>
      <c r="C5" s="109"/>
      <c r="D5" s="5"/>
      <c r="E5" s="110"/>
      <c r="F5" s="110"/>
      <c r="G5" s="18"/>
      <c r="H5" s="4" t="str">
        <f t="shared" ref="H5:H14" si="0">IF(ROUND(E5*G5,2)=0,  " ",ROUND( E5*G5,2))</f>
        <v xml:space="preserve"> </v>
      </c>
    </row>
    <row r="6" spans="1:8" ht="13.5" customHeight="1" x14ac:dyDescent="0.15">
      <c r="A6" s="1" t="s">
        <v>6</v>
      </c>
      <c r="B6" s="109" t="s">
        <v>17</v>
      </c>
      <c r="C6" s="109"/>
      <c r="D6" s="5"/>
      <c r="E6" s="110"/>
      <c r="F6" s="110"/>
      <c r="G6" s="18"/>
      <c r="H6" s="4" t="str">
        <f t="shared" si="0"/>
        <v xml:space="preserve"> </v>
      </c>
    </row>
    <row r="7" spans="1:8" ht="21" customHeight="1" x14ac:dyDescent="0.15">
      <c r="A7" s="1" t="s">
        <v>7</v>
      </c>
      <c r="B7" s="109" t="s">
        <v>88</v>
      </c>
      <c r="C7" s="109"/>
      <c r="D7" s="5" t="s">
        <v>21</v>
      </c>
      <c r="E7" s="110">
        <v>1</v>
      </c>
      <c r="F7" s="110"/>
      <c r="G7" s="26"/>
      <c r="H7" s="4" t="str">
        <f t="shared" si="0"/>
        <v xml:space="preserve"> </v>
      </c>
    </row>
    <row r="8" spans="1:8" ht="21" customHeight="1" x14ac:dyDescent="0.15">
      <c r="A8" s="1" t="s">
        <v>8</v>
      </c>
      <c r="B8" s="109" t="s">
        <v>89</v>
      </c>
      <c r="C8" s="109"/>
      <c r="D8" s="5" t="s">
        <v>21</v>
      </c>
      <c r="E8" s="110">
        <v>1</v>
      </c>
      <c r="F8" s="110"/>
      <c r="G8" s="26"/>
      <c r="H8" s="4" t="str">
        <f t="shared" si="0"/>
        <v xml:space="preserve"> </v>
      </c>
    </row>
    <row r="9" spans="1:8" ht="13.5" customHeight="1" x14ac:dyDescent="0.15">
      <c r="A9" s="1" t="s">
        <v>9</v>
      </c>
      <c r="B9" s="109" t="s">
        <v>18</v>
      </c>
      <c r="C9" s="109"/>
      <c r="D9" s="5"/>
      <c r="E9" s="110"/>
      <c r="F9" s="110"/>
      <c r="G9" s="18"/>
      <c r="H9" s="4" t="str">
        <f t="shared" si="0"/>
        <v xml:space="preserve"> </v>
      </c>
    </row>
    <row r="10" spans="1:8" ht="13.5" customHeight="1" x14ac:dyDescent="0.15">
      <c r="A10" s="1" t="s">
        <v>10</v>
      </c>
      <c r="B10" s="109" t="s">
        <v>90</v>
      </c>
      <c r="C10" s="109"/>
      <c r="D10" s="5" t="s">
        <v>21</v>
      </c>
      <c r="E10" s="110">
        <v>1</v>
      </c>
      <c r="F10" s="110"/>
      <c r="G10" s="26"/>
      <c r="H10" s="4" t="str">
        <f t="shared" si="0"/>
        <v xml:space="preserve"> </v>
      </c>
    </row>
    <row r="11" spans="1:8" ht="21" customHeight="1" x14ac:dyDescent="0.15">
      <c r="A11" s="1" t="s">
        <v>11</v>
      </c>
      <c r="B11" s="109" t="s">
        <v>91</v>
      </c>
      <c r="C11" s="109"/>
      <c r="D11" s="5" t="s">
        <v>21</v>
      </c>
      <c r="E11" s="110">
        <v>1</v>
      </c>
      <c r="F11" s="110"/>
      <c r="G11" s="26"/>
      <c r="H11" s="4" t="str">
        <f t="shared" si="0"/>
        <v xml:space="preserve"> </v>
      </c>
    </row>
    <row r="12" spans="1:8" ht="21" customHeight="1" x14ac:dyDescent="0.15">
      <c r="A12" s="1" t="s">
        <v>12</v>
      </c>
      <c r="B12" s="109" t="s">
        <v>92</v>
      </c>
      <c r="C12" s="109"/>
      <c r="D12" s="5" t="s">
        <v>21</v>
      </c>
      <c r="E12" s="110">
        <v>1</v>
      </c>
      <c r="F12" s="110"/>
      <c r="G12" s="28">
        <v>1361</v>
      </c>
      <c r="H12" s="4">
        <f t="shared" si="0"/>
        <v>1361</v>
      </c>
    </row>
    <row r="13" spans="1:8" ht="13.5" customHeight="1" x14ac:dyDescent="0.15">
      <c r="A13" s="1" t="s">
        <v>13</v>
      </c>
      <c r="B13" s="109" t="s">
        <v>19</v>
      </c>
      <c r="C13" s="109"/>
      <c r="D13" s="5"/>
      <c r="E13" s="110"/>
      <c r="F13" s="110"/>
      <c r="G13" s="18"/>
      <c r="H13" s="4" t="str">
        <f t="shared" si="0"/>
        <v xml:space="preserve"> </v>
      </c>
    </row>
    <row r="14" spans="1:8" ht="21" customHeight="1" x14ac:dyDescent="0.15">
      <c r="A14" s="1" t="s">
        <v>14</v>
      </c>
      <c r="B14" s="109" t="s">
        <v>93</v>
      </c>
      <c r="C14" s="109"/>
      <c r="D14" s="5" t="s">
        <v>21</v>
      </c>
      <c r="E14" s="110">
        <v>1</v>
      </c>
      <c r="F14" s="110"/>
      <c r="G14" s="26"/>
      <c r="H14" s="4" t="str">
        <f t="shared" si="0"/>
        <v xml:space="preserve"> </v>
      </c>
    </row>
    <row r="15" spans="1:8" ht="13.5" customHeight="1" x14ac:dyDescent="0.15">
      <c r="A15" s="1"/>
      <c r="B15" s="109"/>
      <c r="C15" s="109"/>
      <c r="D15" s="5"/>
      <c r="E15" s="110"/>
      <c r="F15" s="110"/>
      <c r="G15" s="18"/>
      <c r="H15" s="4"/>
    </row>
    <row r="16" spans="1:8" ht="13.5" customHeight="1" x14ac:dyDescent="0.15">
      <c r="A16" s="1"/>
      <c r="B16" s="109"/>
      <c r="C16" s="109"/>
      <c r="D16" s="5"/>
      <c r="E16" s="110"/>
      <c r="F16" s="110"/>
      <c r="G16" s="18"/>
      <c r="H16" s="4"/>
    </row>
    <row r="17" spans="1:8" ht="13.5" customHeight="1" x14ac:dyDescent="0.15">
      <c r="A17" s="1"/>
      <c r="B17" s="109"/>
      <c r="C17" s="109"/>
      <c r="D17" s="5"/>
      <c r="E17" s="110"/>
      <c r="F17" s="110"/>
      <c r="G17" s="18"/>
      <c r="H17" s="4"/>
    </row>
    <row r="18" spans="1:8" ht="13.5" customHeight="1" x14ac:dyDescent="0.15">
      <c r="A18" s="1"/>
      <c r="B18" s="109"/>
      <c r="C18" s="109"/>
      <c r="D18" s="5"/>
      <c r="E18" s="110"/>
      <c r="F18" s="110"/>
      <c r="G18" s="18"/>
      <c r="H18" s="4"/>
    </row>
    <row r="19" spans="1:8" ht="13.5" customHeight="1" x14ac:dyDescent="0.15">
      <c r="A19" s="1"/>
      <c r="B19" s="109"/>
      <c r="C19" s="109"/>
      <c r="D19" s="5"/>
      <c r="E19" s="110"/>
      <c r="F19" s="110"/>
      <c r="G19" s="18"/>
      <c r="H19" s="4"/>
    </row>
    <row r="20" spans="1:8" ht="13.5" customHeight="1" x14ac:dyDescent="0.15">
      <c r="A20" s="1"/>
      <c r="B20" s="109"/>
      <c r="C20" s="109"/>
      <c r="D20" s="5"/>
      <c r="E20" s="110"/>
      <c r="F20" s="110"/>
      <c r="G20" s="18"/>
      <c r="H20" s="4"/>
    </row>
    <row r="21" spans="1:8" ht="13.5" customHeight="1" x14ac:dyDescent="0.15">
      <c r="A21" s="1"/>
      <c r="B21" s="109"/>
      <c r="C21" s="109"/>
      <c r="D21" s="5"/>
      <c r="E21" s="110"/>
      <c r="F21" s="110"/>
      <c r="G21" s="18"/>
      <c r="H21" s="4"/>
    </row>
    <row r="22" spans="1:8" ht="13.5" customHeight="1" x14ac:dyDescent="0.15">
      <c r="A22" s="1"/>
      <c r="B22" s="109"/>
      <c r="C22" s="109"/>
      <c r="D22" s="5"/>
      <c r="E22" s="110"/>
      <c r="F22" s="110"/>
      <c r="G22" s="18"/>
      <c r="H22" s="4"/>
    </row>
    <row r="23" spans="1:8" ht="13.5" customHeight="1" x14ac:dyDescent="0.15">
      <c r="A23" s="1"/>
      <c r="B23" s="109"/>
      <c r="C23" s="109"/>
      <c r="D23" s="5"/>
      <c r="E23" s="110"/>
      <c r="F23" s="110"/>
      <c r="G23" s="18"/>
      <c r="H23" s="4"/>
    </row>
    <row r="24" spans="1:8" ht="13.5" customHeight="1" x14ac:dyDescent="0.15">
      <c r="A24" s="1"/>
      <c r="B24" s="109"/>
      <c r="C24" s="109"/>
      <c r="D24" s="5"/>
      <c r="E24" s="110"/>
      <c r="F24" s="110"/>
      <c r="G24" s="18"/>
      <c r="H24" s="4"/>
    </row>
    <row r="25" spans="1:8" ht="13.5" customHeight="1" x14ac:dyDescent="0.15">
      <c r="A25" s="1"/>
      <c r="B25" s="109"/>
      <c r="C25" s="109"/>
      <c r="D25" s="5"/>
      <c r="E25" s="110"/>
      <c r="F25" s="110"/>
      <c r="G25" s="18"/>
      <c r="H25" s="4"/>
    </row>
    <row r="26" spans="1:8" ht="13.5" customHeight="1" x14ac:dyDescent="0.15">
      <c r="A26" s="1"/>
      <c r="B26" s="109"/>
      <c r="C26" s="109"/>
      <c r="D26" s="5"/>
      <c r="E26" s="110"/>
      <c r="F26" s="110"/>
      <c r="G26" s="18"/>
      <c r="H26" s="4"/>
    </row>
    <row r="27" spans="1:8" ht="13.5" customHeight="1" x14ac:dyDescent="0.15">
      <c r="A27" s="1"/>
      <c r="B27" s="109"/>
      <c r="C27" s="109"/>
      <c r="D27" s="5"/>
      <c r="E27" s="110"/>
      <c r="F27" s="110"/>
      <c r="G27" s="18"/>
      <c r="H27" s="4"/>
    </row>
    <row r="28" spans="1:8" ht="13.5" customHeight="1" x14ac:dyDescent="0.15">
      <c r="A28" s="1"/>
      <c r="B28" s="109"/>
      <c r="C28" s="109"/>
      <c r="D28" s="5"/>
      <c r="E28" s="110"/>
      <c r="F28" s="110"/>
      <c r="G28" s="18"/>
      <c r="H28" s="4"/>
    </row>
    <row r="29" spans="1:8" ht="13.5" customHeight="1" x14ac:dyDescent="0.15">
      <c r="A29" s="1"/>
      <c r="B29" s="109"/>
      <c r="C29" s="109"/>
      <c r="D29" s="5"/>
      <c r="E29" s="110"/>
      <c r="F29" s="110"/>
      <c r="G29" s="18"/>
      <c r="H29" s="4"/>
    </row>
    <row r="30" spans="1:8" ht="13.5" customHeight="1" x14ac:dyDescent="0.15">
      <c r="A30" s="1"/>
      <c r="B30" s="109"/>
      <c r="C30" s="109"/>
      <c r="D30" s="5"/>
      <c r="E30" s="110"/>
      <c r="F30" s="110"/>
      <c r="G30" s="18"/>
      <c r="H30" s="4"/>
    </row>
    <row r="31" spans="1:8" ht="13.5" customHeight="1" x14ac:dyDescent="0.15">
      <c r="A31" s="1"/>
      <c r="B31" s="109"/>
      <c r="C31" s="109"/>
      <c r="D31" s="5"/>
      <c r="E31" s="110"/>
      <c r="F31" s="110"/>
      <c r="G31" s="18"/>
      <c r="H31" s="4"/>
    </row>
    <row r="32" spans="1:8" ht="13.5" customHeight="1" x14ac:dyDescent="0.15">
      <c r="A32" s="1"/>
      <c r="B32" s="109"/>
      <c r="C32" s="109"/>
      <c r="D32" s="5"/>
      <c r="E32" s="110"/>
      <c r="F32" s="110"/>
      <c r="G32" s="18"/>
      <c r="H32" s="4"/>
    </row>
    <row r="33" spans="1:8" ht="13.5" customHeight="1" x14ac:dyDescent="0.15">
      <c r="A33" s="1"/>
      <c r="B33" s="109"/>
      <c r="C33" s="109"/>
      <c r="D33" s="5"/>
      <c r="E33" s="110"/>
      <c r="F33" s="110"/>
      <c r="G33" s="18"/>
      <c r="H33" s="4"/>
    </row>
    <row r="34" spans="1:8" ht="13.5" customHeight="1" x14ac:dyDescent="0.15">
      <c r="A34" s="1"/>
      <c r="B34" s="109"/>
      <c r="C34" s="109"/>
      <c r="D34" s="5"/>
      <c r="E34" s="110"/>
      <c r="F34" s="110"/>
      <c r="G34" s="18"/>
      <c r="H34" s="4"/>
    </row>
    <row r="35" spans="1:8" ht="13.5" customHeight="1" x14ac:dyDescent="0.15">
      <c r="A35" s="1"/>
      <c r="B35" s="109"/>
      <c r="C35" s="109"/>
      <c r="D35" s="5"/>
      <c r="E35" s="110"/>
      <c r="F35" s="110"/>
      <c r="G35" s="18"/>
      <c r="H35" s="4"/>
    </row>
    <row r="36" spans="1:8" ht="13.5" customHeight="1" x14ac:dyDescent="0.15">
      <c r="A36" s="1"/>
      <c r="B36" s="109"/>
      <c r="C36" s="109"/>
      <c r="D36" s="5"/>
      <c r="E36" s="110"/>
      <c r="F36" s="110"/>
      <c r="G36" s="18"/>
      <c r="H36" s="4"/>
    </row>
    <row r="37" spans="1:8" ht="13.5" customHeight="1" x14ac:dyDescent="0.15">
      <c r="A37" s="1"/>
      <c r="B37" s="109"/>
      <c r="C37" s="109"/>
      <c r="D37" s="5"/>
      <c r="E37" s="110"/>
      <c r="F37" s="110"/>
      <c r="G37" s="18"/>
      <c r="H37" s="4"/>
    </row>
    <row r="38" spans="1:8" ht="13.5" customHeight="1" x14ac:dyDescent="0.15">
      <c r="A38" s="1"/>
      <c r="B38" s="109"/>
      <c r="C38" s="109"/>
      <c r="D38" s="5"/>
      <c r="E38" s="110"/>
      <c r="F38" s="110"/>
      <c r="G38" s="18"/>
      <c r="H38" s="4"/>
    </row>
    <row r="39" spans="1:8" ht="13.5" customHeight="1" x14ac:dyDescent="0.15">
      <c r="A39" s="1"/>
      <c r="B39" s="109"/>
      <c r="C39" s="109"/>
      <c r="D39" s="5"/>
      <c r="E39" s="110"/>
      <c r="F39" s="110"/>
      <c r="G39" s="18"/>
      <c r="H39" s="4"/>
    </row>
    <row r="40" spans="1:8" ht="13.5" customHeight="1" x14ac:dyDescent="0.15">
      <c r="A40" s="1"/>
      <c r="B40" s="109"/>
      <c r="C40" s="109"/>
      <c r="D40" s="5"/>
      <c r="E40" s="110"/>
      <c r="F40" s="110"/>
      <c r="G40" s="18"/>
      <c r="H40" s="4"/>
    </row>
    <row r="41" spans="1:8" ht="13.5" customHeight="1" x14ac:dyDescent="0.15">
      <c r="A41" s="1"/>
      <c r="B41" s="109"/>
      <c r="C41" s="109"/>
      <c r="D41" s="5"/>
      <c r="E41" s="110"/>
      <c r="F41" s="110"/>
      <c r="G41" s="18"/>
      <c r="H41" s="4"/>
    </row>
    <row r="42" spans="1:8" ht="13.5" customHeight="1" x14ac:dyDescent="0.15">
      <c r="A42" s="1"/>
      <c r="B42" s="109"/>
      <c r="C42" s="109"/>
      <c r="D42" s="5"/>
      <c r="E42" s="110"/>
      <c r="F42" s="110"/>
      <c r="G42" s="18"/>
      <c r="H42" s="4"/>
    </row>
    <row r="43" spans="1:8" ht="13.5" customHeight="1" x14ac:dyDescent="0.15">
      <c r="A43" s="1"/>
      <c r="B43" s="109"/>
      <c r="C43" s="109"/>
      <c r="D43" s="5"/>
      <c r="E43" s="110"/>
      <c r="F43" s="110"/>
      <c r="G43" s="18"/>
      <c r="H43" s="4"/>
    </row>
    <row r="44" spans="1:8" ht="13.5" customHeight="1" x14ac:dyDescent="0.15">
      <c r="A44" s="1"/>
      <c r="B44" s="109"/>
      <c r="C44" s="109"/>
      <c r="D44" s="5"/>
      <c r="E44" s="110"/>
      <c r="F44" s="110"/>
      <c r="G44" s="18"/>
      <c r="H44" s="4"/>
    </row>
    <row r="45" spans="1:8" ht="13.5" customHeight="1" x14ac:dyDescent="0.15">
      <c r="A45" s="1"/>
      <c r="B45" s="109"/>
      <c r="C45" s="109"/>
      <c r="D45" s="5"/>
      <c r="E45" s="110"/>
      <c r="F45" s="110"/>
      <c r="G45" s="18"/>
      <c r="H45" s="4"/>
    </row>
    <row r="46" spans="1:8" ht="13.5" customHeight="1" x14ac:dyDescent="0.15">
      <c r="A46" s="1"/>
      <c r="B46" s="109"/>
      <c r="C46" s="109"/>
      <c r="D46" s="5"/>
      <c r="E46" s="110"/>
      <c r="F46" s="110"/>
      <c r="G46" s="18"/>
      <c r="H46" s="4"/>
    </row>
    <row r="47" spans="1:8" ht="13.5" customHeight="1" x14ac:dyDescent="0.15">
      <c r="A47" s="1"/>
      <c r="B47" s="109"/>
      <c r="C47" s="109"/>
      <c r="D47" s="5"/>
      <c r="E47" s="110"/>
      <c r="F47" s="110"/>
      <c r="G47" s="18"/>
      <c r="H47" s="4"/>
    </row>
    <row r="48" spans="1:8" ht="13.5" customHeight="1" thickBot="1" x14ac:dyDescent="0.2">
      <c r="A48" s="103">
        <f>SUM((H7,H8,H10,H11,H12,H14))</f>
        <v>1361</v>
      </c>
      <c r="B48" s="104"/>
      <c r="C48" s="104"/>
      <c r="D48" s="104"/>
      <c r="E48" s="104"/>
      <c r="F48" s="104"/>
      <c r="G48" s="104"/>
      <c r="H48" s="105"/>
    </row>
    <row r="49" spans="1:8" ht="21" customHeight="1" x14ac:dyDescent="0.15">
      <c r="A49" s="94"/>
      <c r="B49" s="94"/>
      <c r="C49" s="95"/>
      <c r="D49" s="95"/>
      <c r="E49" s="95"/>
      <c r="F49" s="96" t="s">
        <v>115</v>
      </c>
      <c r="G49" s="96"/>
      <c r="H49" s="96"/>
    </row>
    <row r="50" spans="1:8" ht="21" customHeight="1" x14ac:dyDescent="0.15">
      <c r="A50" s="93" t="s">
        <v>0</v>
      </c>
      <c r="B50" s="93"/>
      <c r="C50" s="93"/>
      <c r="D50" s="93"/>
      <c r="E50" s="93"/>
      <c r="F50" s="93"/>
      <c r="G50" s="93"/>
      <c r="H50" s="93"/>
    </row>
    <row r="51" spans="1:8" ht="13.5" customHeight="1" thickBot="1" x14ac:dyDescent="0.2">
      <c r="A51" s="94" t="s">
        <v>114</v>
      </c>
      <c r="B51" s="94"/>
      <c r="C51" s="95"/>
      <c r="D51" s="95"/>
      <c r="E51" s="95"/>
      <c r="F51" s="96" t="s">
        <v>2</v>
      </c>
      <c r="G51" s="96"/>
      <c r="H51" s="96"/>
    </row>
    <row r="52" spans="1:8" ht="13.5" customHeight="1" x14ac:dyDescent="0.15">
      <c r="A52" s="97" t="s">
        <v>75</v>
      </c>
      <c r="B52" s="98"/>
      <c r="C52" s="98"/>
      <c r="D52" s="98"/>
      <c r="E52" s="98"/>
      <c r="F52" s="98"/>
      <c r="G52" s="98"/>
      <c r="H52" s="99"/>
    </row>
    <row r="53" spans="1:8" ht="13.5" customHeight="1" x14ac:dyDescent="0.15">
      <c r="A53" s="1" t="s">
        <v>4</v>
      </c>
      <c r="B53" s="111" t="s">
        <v>15</v>
      </c>
      <c r="C53" s="111"/>
      <c r="D53" s="5" t="s">
        <v>20</v>
      </c>
      <c r="E53" s="111" t="s">
        <v>22</v>
      </c>
      <c r="F53" s="111"/>
      <c r="G53" s="18" t="s">
        <v>23</v>
      </c>
      <c r="H53" s="3" t="s">
        <v>24</v>
      </c>
    </row>
    <row r="54" spans="1:8" ht="13.5" customHeight="1" x14ac:dyDescent="0.15">
      <c r="A54" s="1" t="s">
        <v>79</v>
      </c>
      <c r="B54" s="109" t="s">
        <v>113</v>
      </c>
      <c r="C54" s="109"/>
      <c r="D54" s="5"/>
      <c r="E54" s="110"/>
      <c r="F54" s="110"/>
      <c r="G54" s="18"/>
      <c r="H54" s="4" t="str">
        <f>IF(ROUND(E54*G54,2)=0,  " ", ROUND(E54*G54,2))</f>
        <v xml:space="preserve"> </v>
      </c>
    </row>
    <row r="55" spans="1:8" ht="13.5" customHeight="1" x14ac:dyDescent="0.15">
      <c r="A55" s="1" t="s">
        <v>80</v>
      </c>
      <c r="B55" s="109" t="s">
        <v>113</v>
      </c>
      <c r="C55" s="109"/>
      <c r="D55" s="5"/>
      <c r="E55" s="110"/>
      <c r="F55" s="110"/>
      <c r="G55" s="18"/>
      <c r="H55" s="4" t="str">
        <f>IF(ROUND(E55*G55,2)=0,  " ", ROUND(E55*G55,2))</f>
        <v xml:space="preserve"> </v>
      </c>
    </row>
    <row r="56" spans="1:8" ht="258" customHeight="1" x14ac:dyDescent="0.15">
      <c r="A56" s="1" t="s">
        <v>7</v>
      </c>
      <c r="B56" s="115" t="s">
        <v>251</v>
      </c>
      <c r="C56" s="109"/>
      <c r="D56" s="5" t="s">
        <v>112</v>
      </c>
      <c r="E56" s="110">
        <v>63</v>
      </c>
      <c r="F56" s="110"/>
      <c r="G56" s="26"/>
      <c r="H56" s="4" t="str">
        <f>IF(ROUND(E56*G56,2)=0,  " ", ROUND(E56*G56,2))</f>
        <v xml:space="preserve"> </v>
      </c>
    </row>
    <row r="57" spans="1:8" ht="13.5" customHeight="1" x14ac:dyDescent="0.15">
      <c r="A57" s="1"/>
      <c r="B57" s="109"/>
      <c r="C57" s="109"/>
      <c r="D57" s="5"/>
      <c r="E57" s="110"/>
      <c r="F57" s="110"/>
      <c r="G57" s="18"/>
      <c r="H57" s="4"/>
    </row>
    <row r="58" spans="1:8" ht="13.5" customHeight="1" x14ac:dyDescent="0.15">
      <c r="A58" s="1"/>
      <c r="B58" s="109"/>
      <c r="C58" s="109"/>
      <c r="D58" s="5"/>
      <c r="E58" s="110"/>
      <c r="F58" s="110"/>
      <c r="G58" s="18"/>
      <c r="H58" s="4"/>
    </row>
    <row r="59" spans="1:8" ht="13.5" customHeight="1" x14ac:dyDescent="0.15">
      <c r="A59" s="1"/>
      <c r="B59" s="109"/>
      <c r="C59" s="109"/>
      <c r="D59" s="5"/>
      <c r="E59" s="110"/>
      <c r="F59" s="110"/>
      <c r="G59" s="18"/>
      <c r="H59" s="4"/>
    </row>
    <row r="60" spans="1:8" ht="13.5" customHeight="1" x14ac:dyDescent="0.15">
      <c r="A60" s="1"/>
      <c r="B60" s="109"/>
      <c r="C60" s="109"/>
      <c r="D60" s="5"/>
      <c r="E60" s="110"/>
      <c r="F60" s="110"/>
      <c r="G60" s="18"/>
      <c r="H60" s="4"/>
    </row>
    <row r="61" spans="1:8" ht="13.5" customHeight="1" x14ac:dyDescent="0.15">
      <c r="A61" s="1"/>
      <c r="B61" s="109"/>
      <c r="C61" s="109"/>
      <c r="D61" s="5"/>
      <c r="E61" s="110"/>
      <c r="F61" s="110"/>
      <c r="G61" s="18"/>
      <c r="H61" s="4"/>
    </row>
    <row r="62" spans="1:8" ht="13.5" customHeight="1" x14ac:dyDescent="0.15">
      <c r="A62" s="1"/>
      <c r="B62" s="109"/>
      <c r="C62" s="109"/>
      <c r="D62" s="5"/>
      <c r="E62" s="110"/>
      <c r="F62" s="110"/>
      <c r="G62" s="18"/>
      <c r="H62" s="4"/>
    </row>
    <row r="63" spans="1:8" ht="13.5" customHeight="1" x14ac:dyDescent="0.15">
      <c r="A63" s="1"/>
      <c r="B63" s="109"/>
      <c r="C63" s="109"/>
      <c r="D63" s="5"/>
      <c r="E63" s="110"/>
      <c r="F63" s="110"/>
      <c r="G63" s="18"/>
      <c r="H63" s="4"/>
    </row>
    <row r="64" spans="1:8" ht="13.5" customHeight="1" x14ac:dyDescent="0.15">
      <c r="A64" s="1"/>
      <c r="B64" s="109"/>
      <c r="C64" s="109"/>
      <c r="D64" s="5"/>
      <c r="E64" s="110"/>
      <c r="F64" s="110"/>
      <c r="G64" s="18"/>
      <c r="H64" s="4"/>
    </row>
    <row r="65" spans="1:8" ht="13.5" customHeight="1" x14ac:dyDescent="0.15">
      <c r="A65" s="1"/>
      <c r="B65" s="109"/>
      <c r="C65" s="109"/>
      <c r="D65" s="5"/>
      <c r="E65" s="110"/>
      <c r="F65" s="110"/>
      <c r="G65" s="18"/>
      <c r="H65" s="4"/>
    </row>
    <row r="66" spans="1:8" ht="13.5" customHeight="1" x14ac:dyDescent="0.15">
      <c r="A66" s="1"/>
      <c r="B66" s="109"/>
      <c r="C66" s="109"/>
      <c r="D66" s="5"/>
      <c r="E66" s="110"/>
      <c r="F66" s="110"/>
      <c r="G66" s="18"/>
      <c r="H66" s="4"/>
    </row>
    <row r="67" spans="1:8" ht="13.5" customHeight="1" x14ac:dyDescent="0.15">
      <c r="A67" s="1"/>
      <c r="B67" s="109"/>
      <c r="C67" s="109"/>
      <c r="D67" s="5"/>
      <c r="E67" s="110"/>
      <c r="F67" s="110"/>
      <c r="G67" s="18"/>
      <c r="H67" s="4"/>
    </row>
    <row r="68" spans="1:8" ht="13.5" customHeight="1" x14ac:dyDescent="0.15">
      <c r="A68" s="1"/>
      <c r="B68" s="109"/>
      <c r="C68" s="109"/>
      <c r="D68" s="5"/>
      <c r="E68" s="110"/>
      <c r="F68" s="110"/>
      <c r="G68" s="18"/>
      <c r="H68" s="4"/>
    </row>
    <row r="69" spans="1:8" ht="13.5" customHeight="1" x14ac:dyDescent="0.15">
      <c r="A69" s="1"/>
      <c r="B69" s="109"/>
      <c r="C69" s="109"/>
      <c r="D69" s="5"/>
      <c r="E69" s="110"/>
      <c r="F69" s="110"/>
      <c r="G69" s="18"/>
      <c r="H69" s="4"/>
    </row>
    <row r="70" spans="1:8" ht="13.5" customHeight="1" x14ac:dyDescent="0.15">
      <c r="A70" s="1"/>
      <c r="B70" s="109"/>
      <c r="C70" s="109"/>
      <c r="D70" s="5"/>
      <c r="E70" s="110"/>
      <c r="F70" s="110"/>
      <c r="G70" s="18"/>
      <c r="H70" s="4"/>
    </row>
    <row r="71" spans="1:8" ht="13.5" customHeight="1" x14ac:dyDescent="0.15">
      <c r="A71" s="1"/>
      <c r="B71" s="109"/>
      <c r="C71" s="109"/>
      <c r="D71" s="5"/>
      <c r="E71" s="110"/>
      <c r="F71" s="110"/>
      <c r="G71" s="18"/>
      <c r="H71" s="4"/>
    </row>
    <row r="72" spans="1:8" ht="13.5" customHeight="1" x14ac:dyDescent="0.15">
      <c r="A72" s="1"/>
      <c r="B72" s="109"/>
      <c r="C72" s="109"/>
      <c r="D72" s="5"/>
      <c r="E72" s="110"/>
      <c r="F72" s="110"/>
      <c r="G72" s="18"/>
      <c r="H72" s="4"/>
    </row>
    <row r="73" spans="1:8" ht="13.5" customHeight="1" x14ac:dyDescent="0.15">
      <c r="A73" s="1"/>
      <c r="B73" s="109"/>
      <c r="C73" s="109"/>
      <c r="D73" s="5"/>
      <c r="E73" s="110"/>
      <c r="F73" s="110"/>
      <c r="G73" s="18"/>
      <c r="H73" s="4"/>
    </row>
    <row r="74" spans="1:8" ht="13.5" customHeight="1" x14ac:dyDescent="0.15">
      <c r="A74" s="1"/>
      <c r="B74" s="109"/>
      <c r="C74" s="109"/>
      <c r="D74" s="5"/>
      <c r="E74" s="110"/>
      <c r="F74" s="110"/>
      <c r="G74" s="18"/>
      <c r="H74" s="4"/>
    </row>
    <row r="75" spans="1:8" ht="13.5" customHeight="1" x14ac:dyDescent="0.15">
      <c r="A75" s="1"/>
      <c r="B75" s="109"/>
      <c r="C75" s="109"/>
      <c r="D75" s="5"/>
      <c r="E75" s="110"/>
      <c r="F75" s="110"/>
      <c r="G75" s="18"/>
      <c r="H75" s="4"/>
    </row>
    <row r="76" spans="1:8" ht="13.5" customHeight="1" x14ac:dyDescent="0.15">
      <c r="A76" s="1"/>
      <c r="B76" s="109"/>
      <c r="C76" s="109"/>
      <c r="D76" s="5"/>
      <c r="E76" s="110"/>
      <c r="F76" s="110"/>
      <c r="G76" s="18"/>
      <c r="H76" s="4"/>
    </row>
    <row r="77" spans="1:8" ht="13.5" customHeight="1" x14ac:dyDescent="0.15">
      <c r="A77" s="1"/>
      <c r="B77" s="109"/>
      <c r="C77" s="109"/>
      <c r="D77" s="5"/>
      <c r="E77" s="110"/>
      <c r="F77" s="110"/>
      <c r="G77" s="18"/>
      <c r="H77" s="4"/>
    </row>
    <row r="78" spans="1:8" ht="13.5" customHeight="1" x14ac:dyDescent="0.15">
      <c r="A78" s="1"/>
      <c r="B78" s="109"/>
      <c r="C78" s="109"/>
      <c r="D78" s="5"/>
      <c r="E78" s="110"/>
      <c r="F78" s="110"/>
      <c r="G78" s="18"/>
      <c r="H78" s="4"/>
    </row>
    <row r="79" spans="1:8" ht="13.5" customHeight="1" x14ac:dyDescent="0.15">
      <c r="A79" s="1"/>
      <c r="B79" s="109"/>
      <c r="C79" s="109"/>
      <c r="D79" s="5"/>
      <c r="E79" s="110"/>
      <c r="F79" s="110"/>
      <c r="G79" s="18"/>
      <c r="H79" s="4"/>
    </row>
    <row r="80" spans="1:8" ht="13.5" customHeight="1" x14ac:dyDescent="0.15">
      <c r="A80" s="1"/>
      <c r="B80" s="109"/>
      <c r="C80" s="109"/>
      <c r="D80" s="5"/>
      <c r="E80" s="110"/>
      <c r="F80" s="110"/>
      <c r="G80" s="18"/>
      <c r="H80" s="4"/>
    </row>
    <row r="81" spans="1:8" ht="13.5" customHeight="1" x14ac:dyDescent="0.15">
      <c r="A81" s="1"/>
      <c r="B81" s="109"/>
      <c r="C81" s="109"/>
      <c r="D81" s="5"/>
      <c r="E81" s="110"/>
      <c r="F81" s="110"/>
      <c r="G81" s="18"/>
      <c r="H81" s="4"/>
    </row>
    <row r="82" spans="1:8" ht="13.5" customHeight="1" x14ac:dyDescent="0.15">
      <c r="A82" s="1"/>
      <c r="B82" s="109"/>
      <c r="C82" s="109"/>
      <c r="D82" s="5"/>
      <c r="E82" s="110"/>
      <c r="F82" s="110"/>
      <c r="G82" s="18"/>
      <c r="H82" s="4"/>
    </row>
    <row r="83" spans="1:8" ht="13.5" customHeight="1" x14ac:dyDescent="0.15">
      <c r="A83" s="1"/>
      <c r="B83" s="109"/>
      <c r="C83" s="109"/>
      <c r="D83" s="5"/>
      <c r="E83" s="110"/>
      <c r="F83" s="110"/>
      <c r="G83" s="18"/>
      <c r="H83" s="4"/>
    </row>
    <row r="84" spans="1:8" ht="13.5" customHeight="1" x14ac:dyDescent="0.15">
      <c r="A84" s="1"/>
      <c r="B84" s="109"/>
      <c r="C84" s="109"/>
      <c r="D84" s="5"/>
      <c r="E84" s="110"/>
      <c r="F84" s="110"/>
      <c r="G84" s="18"/>
      <c r="H84" s="4"/>
    </row>
    <row r="85" spans="1:8" ht="13.5" customHeight="1" x14ac:dyDescent="0.15">
      <c r="A85" s="1"/>
      <c r="B85" s="109"/>
      <c r="C85" s="109"/>
      <c r="D85" s="5"/>
      <c r="E85" s="110"/>
      <c r="F85" s="110"/>
      <c r="G85" s="18"/>
      <c r="H85" s="4"/>
    </row>
    <row r="86" spans="1:8" ht="13.5" customHeight="1" thickBot="1" x14ac:dyDescent="0.2">
      <c r="A86" s="103">
        <f>SUM((H56))</f>
        <v>0</v>
      </c>
      <c r="B86" s="104"/>
      <c r="C86" s="104"/>
      <c r="D86" s="104"/>
      <c r="E86" s="104"/>
      <c r="F86" s="104"/>
      <c r="G86" s="104"/>
      <c r="H86" s="105"/>
    </row>
    <row r="87" spans="1:8" ht="21" customHeight="1" x14ac:dyDescent="0.15">
      <c r="A87" s="94"/>
      <c r="B87" s="94"/>
      <c r="C87" s="95"/>
      <c r="D87" s="95"/>
      <c r="E87" s="95"/>
      <c r="F87" s="96" t="s">
        <v>111</v>
      </c>
      <c r="G87" s="96"/>
      <c r="H87" s="96"/>
    </row>
  </sheetData>
  <sheetProtection algorithmName="SHA-512" hashValue="ekiO8yKz32bXc/NVkKRHGv5UOVCQRSigA7/HkroKWnMgDQb5GB48Q5gGyKkCPQ1wBFhIA5ePjJCn159xxs2Z0Q==" saltValue="bJsCBmnMnWTgMehzKcrUng==" spinCount="100000" sheet="1" objects="1" scenarios="1"/>
  <mergeCells count="172">
    <mergeCell ref="A1:H1"/>
    <mergeCell ref="A2:B2"/>
    <mergeCell ref="C2:E2"/>
    <mergeCell ref="F2:H2"/>
    <mergeCell ref="A3:H3"/>
    <mergeCell ref="B10:C10"/>
    <mergeCell ref="E10:F10"/>
    <mergeCell ref="B11:C11"/>
    <mergeCell ref="E11:F11"/>
    <mergeCell ref="B8:C8"/>
    <mergeCell ref="E8:F8"/>
    <mergeCell ref="B9:C9"/>
    <mergeCell ref="E9:F9"/>
    <mergeCell ref="B4:C4"/>
    <mergeCell ref="E4:F4"/>
    <mergeCell ref="B5:C5"/>
    <mergeCell ref="E5:F5"/>
    <mergeCell ref="B6:C6"/>
    <mergeCell ref="E6:F6"/>
    <mergeCell ref="B7:C7"/>
    <mergeCell ref="E7:F7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H48"/>
    <mergeCell ref="A49:B49"/>
    <mergeCell ref="C49:E49"/>
    <mergeCell ref="F49:H49"/>
    <mergeCell ref="A50:H50"/>
    <mergeCell ref="A51:B51"/>
    <mergeCell ref="C51:E51"/>
    <mergeCell ref="F51:H51"/>
    <mergeCell ref="B56:C56"/>
    <mergeCell ref="E56:F56"/>
    <mergeCell ref="B57:C57"/>
    <mergeCell ref="E57:F57"/>
    <mergeCell ref="A52:H52"/>
    <mergeCell ref="B53:C53"/>
    <mergeCell ref="E53:F53"/>
    <mergeCell ref="B54:C54"/>
    <mergeCell ref="E54:F54"/>
    <mergeCell ref="B55:C55"/>
    <mergeCell ref="E55:F55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A86:H86"/>
    <mergeCell ref="A87:B87"/>
    <mergeCell ref="C87:E87"/>
    <mergeCell ref="F87:H87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showGridLines="0" topLeftCell="A85" workbookViewId="0">
      <selection activeCell="E93" sqref="E93:F93"/>
    </sheetView>
  </sheetViews>
  <sheetFormatPr defaultColWidth="9" defaultRowHeight="11.25" x14ac:dyDescent="0.15"/>
  <cols>
    <col min="1" max="1" width="21.33203125" customWidth="1"/>
    <col min="2" max="2" width="17" customWidth="1"/>
    <col min="3" max="3" width="15.6640625" customWidth="1"/>
    <col min="4" max="4" width="11.1640625" customWidth="1"/>
    <col min="5" max="5" width="10.5" customWidth="1"/>
    <col min="6" max="6" width="6.5" customWidth="1"/>
    <col min="7" max="7" width="15.6640625" style="27" customWidth="1"/>
    <col min="8" max="8" width="15.1640625" customWidth="1"/>
  </cols>
  <sheetData>
    <row r="1" spans="1:8" ht="21" customHeight="1" x14ac:dyDescent="0.15">
      <c r="A1" s="120" t="s">
        <v>0</v>
      </c>
      <c r="B1" s="120"/>
      <c r="C1" s="120"/>
      <c r="D1" s="120"/>
      <c r="E1" s="120"/>
      <c r="F1" s="120"/>
      <c r="G1" s="120"/>
      <c r="H1" s="120"/>
    </row>
    <row r="2" spans="1:8" ht="13.5" customHeight="1" thickBot="1" x14ac:dyDescent="0.2">
      <c r="A2" s="112" t="s">
        <v>116</v>
      </c>
      <c r="B2" s="112"/>
      <c r="C2" s="113"/>
      <c r="D2" s="113"/>
      <c r="E2" s="113"/>
      <c r="F2" s="114" t="s">
        <v>2</v>
      </c>
      <c r="G2" s="114"/>
      <c r="H2" s="114"/>
    </row>
    <row r="3" spans="1:8" ht="13.5" customHeight="1" x14ac:dyDescent="0.15">
      <c r="A3" s="121" t="s">
        <v>3</v>
      </c>
      <c r="B3" s="122"/>
      <c r="C3" s="122"/>
      <c r="D3" s="122"/>
      <c r="E3" s="122"/>
      <c r="F3" s="122"/>
      <c r="G3" s="122"/>
      <c r="H3" s="123"/>
    </row>
    <row r="4" spans="1:8" ht="13.5" customHeight="1" x14ac:dyDescent="0.15">
      <c r="A4" s="6" t="s">
        <v>4</v>
      </c>
      <c r="B4" s="124" t="s">
        <v>15</v>
      </c>
      <c r="C4" s="124"/>
      <c r="D4" s="7" t="s">
        <v>20</v>
      </c>
      <c r="E4" s="124" t="s">
        <v>22</v>
      </c>
      <c r="F4" s="124"/>
      <c r="G4" s="20" t="s">
        <v>23</v>
      </c>
      <c r="H4" s="8" t="s">
        <v>24</v>
      </c>
    </row>
    <row r="5" spans="1:8" ht="13.5" customHeight="1" x14ac:dyDescent="0.15">
      <c r="A5" s="6" t="s">
        <v>5</v>
      </c>
      <c r="B5" s="115" t="s">
        <v>16</v>
      </c>
      <c r="C5" s="115"/>
      <c r="D5" s="7"/>
      <c r="E5" s="116"/>
      <c r="F5" s="116"/>
      <c r="G5" s="20"/>
      <c r="H5" s="9" t="str">
        <f t="shared" ref="H5:H14" si="0">IF(ROUND(E5*G5,2)=0,  " ",ROUND( E5*G5,2))</f>
        <v xml:space="preserve"> </v>
      </c>
    </row>
    <row r="6" spans="1:8" ht="13.5" customHeight="1" x14ac:dyDescent="0.15">
      <c r="A6" s="6" t="s">
        <v>6</v>
      </c>
      <c r="B6" s="115" t="s">
        <v>17</v>
      </c>
      <c r="C6" s="115"/>
      <c r="D6" s="7"/>
      <c r="E6" s="116"/>
      <c r="F6" s="116"/>
      <c r="G6" s="20"/>
      <c r="H6" s="9" t="str">
        <f t="shared" si="0"/>
        <v xml:space="preserve"> </v>
      </c>
    </row>
    <row r="7" spans="1:8" ht="21" customHeight="1" x14ac:dyDescent="0.15">
      <c r="A7" s="6" t="s">
        <v>7</v>
      </c>
      <c r="B7" s="115" t="s">
        <v>88</v>
      </c>
      <c r="C7" s="115"/>
      <c r="D7" s="7" t="s">
        <v>21</v>
      </c>
      <c r="E7" s="116">
        <v>1</v>
      </c>
      <c r="F7" s="116"/>
      <c r="G7" s="26"/>
      <c r="H7" s="9" t="str">
        <f t="shared" si="0"/>
        <v xml:space="preserve"> </v>
      </c>
    </row>
    <row r="8" spans="1:8" ht="21" customHeight="1" x14ac:dyDescent="0.15">
      <c r="A8" s="6" t="s">
        <v>8</v>
      </c>
      <c r="B8" s="115" t="s">
        <v>89</v>
      </c>
      <c r="C8" s="115"/>
      <c r="D8" s="7" t="s">
        <v>21</v>
      </c>
      <c r="E8" s="116">
        <v>1</v>
      </c>
      <c r="F8" s="116"/>
      <c r="G8" s="26"/>
      <c r="H8" s="9" t="str">
        <f t="shared" si="0"/>
        <v xml:space="preserve"> </v>
      </c>
    </row>
    <row r="9" spans="1:8" ht="13.5" customHeight="1" x14ac:dyDescent="0.15">
      <c r="A9" s="6" t="s">
        <v>9</v>
      </c>
      <c r="B9" s="115" t="s">
        <v>18</v>
      </c>
      <c r="C9" s="115"/>
      <c r="D9" s="7"/>
      <c r="E9" s="116"/>
      <c r="F9" s="116"/>
      <c r="G9" s="20"/>
      <c r="H9" s="9" t="str">
        <f t="shared" si="0"/>
        <v xml:space="preserve"> </v>
      </c>
    </row>
    <row r="10" spans="1:8" ht="13.5" customHeight="1" x14ac:dyDescent="0.15">
      <c r="A10" s="6" t="s">
        <v>10</v>
      </c>
      <c r="B10" s="115" t="s">
        <v>90</v>
      </c>
      <c r="C10" s="115"/>
      <c r="D10" s="7" t="s">
        <v>21</v>
      </c>
      <c r="E10" s="116">
        <v>1</v>
      </c>
      <c r="F10" s="116"/>
      <c r="G10" s="26"/>
      <c r="H10" s="9" t="str">
        <f t="shared" si="0"/>
        <v xml:space="preserve"> </v>
      </c>
    </row>
    <row r="11" spans="1:8" ht="21" customHeight="1" x14ac:dyDescent="0.15">
      <c r="A11" s="6" t="s">
        <v>11</v>
      </c>
      <c r="B11" s="115" t="s">
        <v>91</v>
      </c>
      <c r="C11" s="115"/>
      <c r="D11" s="7" t="s">
        <v>21</v>
      </c>
      <c r="E11" s="116">
        <v>1</v>
      </c>
      <c r="F11" s="116"/>
      <c r="G11" s="26"/>
      <c r="H11" s="9" t="str">
        <f t="shared" si="0"/>
        <v xml:space="preserve"> </v>
      </c>
    </row>
    <row r="12" spans="1:8" ht="21" customHeight="1" x14ac:dyDescent="0.15">
      <c r="A12" s="6" t="s">
        <v>12</v>
      </c>
      <c r="B12" s="115" t="s">
        <v>92</v>
      </c>
      <c r="C12" s="115"/>
      <c r="D12" s="7" t="s">
        <v>21</v>
      </c>
      <c r="E12" s="116">
        <v>1</v>
      </c>
      <c r="F12" s="116"/>
      <c r="G12" s="28">
        <v>511</v>
      </c>
      <c r="H12" s="9">
        <f t="shared" si="0"/>
        <v>511</v>
      </c>
    </row>
    <row r="13" spans="1:8" ht="13.5" customHeight="1" x14ac:dyDescent="0.15">
      <c r="A13" s="6" t="s">
        <v>13</v>
      </c>
      <c r="B13" s="115" t="s">
        <v>19</v>
      </c>
      <c r="C13" s="115"/>
      <c r="D13" s="7"/>
      <c r="E13" s="116"/>
      <c r="F13" s="116"/>
      <c r="G13" s="20"/>
      <c r="H13" s="9" t="str">
        <f t="shared" si="0"/>
        <v xml:space="preserve"> </v>
      </c>
    </row>
    <row r="14" spans="1:8" ht="21" customHeight="1" x14ac:dyDescent="0.15">
      <c r="A14" s="6" t="s">
        <v>14</v>
      </c>
      <c r="B14" s="115" t="s">
        <v>93</v>
      </c>
      <c r="C14" s="115"/>
      <c r="D14" s="7" t="s">
        <v>21</v>
      </c>
      <c r="E14" s="116">
        <v>1</v>
      </c>
      <c r="F14" s="116"/>
      <c r="G14" s="26"/>
      <c r="H14" s="9" t="str">
        <f t="shared" si="0"/>
        <v xml:space="preserve"> </v>
      </c>
    </row>
    <row r="15" spans="1:8" ht="13.5" customHeight="1" x14ac:dyDescent="0.15">
      <c r="A15" s="6"/>
      <c r="B15" s="115"/>
      <c r="C15" s="115"/>
      <c r="D15" s="7"/>
      <c r="E15" s="116"/>
      <c r="F15" s="116"/>
      <c r="G15" s="20"/>
      <c r="H15" s="9"/>
    </row>
    <row r="16" spans="1:8" ht="13.5" customHeight="1" x14ac:dyDescent="0.15">
      <c r="A16" s="6"/>
      <c r="B16" s="115"/>
      <c r="C16" s="115"/>
      <c r="D16" s="7"/>
      <c r="E16" s="116"/>
      <c r="F16" s="116"/>
      <c r="G16" s="20"/>
      <c r="H16" s="9"/>
    </row>
    <row r="17" spans="1:8" ht="13.5" customHeight="1" x14ac:dyDescent="0.15">
      <c r="A17" s="6"/>
      <c r="B17" s="115"/>
      <c r="C17" s="115"/>
      <c r="D17" s="7"/>
      <c r="E17" s="116"/>
      <c r="F17" s="116"/>
      <c r="G17" s="20"/>
      <c r="H17" s="9"/>
    </row>
    <row r="18" spans="1:8" ht="13.5" customHeight="1" x14ac:dyDescent="0.15">
      <c r="A18" s="6"/>
      <c r="B18" s="115"/>
      <c r="C18" s="115"/>
      <c r="D18" s="7"/>
      <c r="E18" s="116"/>
      <c r="F18" s="116"/>
      <c r="G18" s="20"/>
      <c r="H18" s="9"/>
    </row>
    <row r="19" spans="1:8" ht="13.5" customHeight="1" x14ac:dyDescent="0.15">
      <c r="A19" s="6"/>
      <c r="B19" s="115"/>
      <c r="C19" s="115"/>
      <c r="D19" s="7"/>
      <c r="E19" s="116"/>
      <c r="F19" s="116"/>
      <c r="G19" s="20"/>
      <c r="H19" s="9"/>
    </row>
    <row r="20" spans="1:8" ht="13.5" customHeight="1" x14ac:dyDescent="0.15">
      <c r="A20" s="6"/>
      <c r="B20" s="115"/>
      <c r="C20" s="115"/>
      <c r="D20" s="7"/>
      <c r="E20" s="116"/>
      <c r="F20" s="116"/>
      <c r="G20" s="20"/>
      <c r="H20" s="9"/>
    </row>
    <row r="21" spans="1:8" ht="13.5" customHeight="1" x14ac:dyDescent="0.15">
      <c r="A21" s="6"/>
      <c r="B21" s="115"/>
      <c r="C21" s="115"/>
      <c r="D21" s="7"/>
      <c r="E21" s="116"/>
      <c r="F21" s="116"/>
      <c r="G21" s="20"/>
      <c r="H21" s="9"/>
    </row>
    <row r="22" spans="1:8" ht="13.5" customHeight="1" x14ac:dyDescent="0.15">
      <c r="A22" s="6"/>
      <c r="B22" s="115"/>
      <c r="C22" s="115"/>
      <c r="D22" s="7"/>
      <c r="E22" s="116"/>
      <c r="F22" s="116"/>
      <c r="G22" s="20"/>
      <c r="H22" s="9"/>
    </row>
    <row r="23" spans="1:8" ht="13.5" customHeight="1" x14ac:dyDescent="0.15">
      <c r="A23" s="6"/>
      <c r="B23" s="115"/>
      <c r="C23" s="115"/>
      <c r="D23" s="7"/>
      <c r="E23" s="116"/>
      <c r="F23" s="116"/>
      <c r="G23" s="20"/>
      <c r="H23" s="9"/>
    </row>
    <row r="24" spans="1:8" ht="13.5" customHeight="1" x14ac:dyDescent="0.15">
      <c r="A24" s="6"/>
      <c r="B24" s="115"/>
      <c r="C24" s="115"/>
      <c r="D24" s="7"/>
      <c r="E24" s="116"/>
      <c r="F24" s="116"/>
      <c r="G24" s="20"/>
      <c r="H24" s="9"/>
    </row>
    <row r="25" spans="1:8" ht="13.5" customHeight="1" x14ac:dyDescent="0.15">
      <c r="A25" s="6"/>
      <c r="B25" s="115"/>
      <c r="C25" s="115"/>
      <c r="D25" s="7"/>
      <c r="E25" s="116"/>
      <c r="F25" s="116"/>
      <c r="G25" s="20"/>
      <c r="H25" s="9"/>
    </row>
    <row r="26" spans="1:8" ht="13.5" customHeight="1" x14ac:dyDescent="0.15">
      <c r="A26" s="6"/>
      <c r="B26" s="115"/>
      <c r="C26" s="115"/>
      <c r="D26" s="7"/>
      <c r="E26" s="116"/>
      <c r="F26" s="116"/>
      <c r="G26" s="20"/>
      <c r="H26" s="9"/>
    </row>
    <row r="27" spans="1:8" ht="13.5" customHeight="1" x14ac:dyDescent="0.15">
      <c r="A27" s="6"/>
      <c r="B27" s="115"/>
      <c r="C27" s="115"/>
      <c r="D27" s="7"/>
      <c r="E27" s="116"/>
      <c r="F27" s="116"/>
      <c r="G27" s="20"/>
      <c r="H27" s="9"/>
    </row>
    <row r="28" spans="1:8" ht="13.5" customHeight="1" x14ac:dyDescent="0.15">
      <c r="A28" s="6"/>
      <c r="B28" s="115"/>
      <c r="C28" s="115"/>
      <c r="D28" s="7"/>
      <c r="E28" s="116"/>
      <c r="F28" s="116"/>
      <c r="G28" s="20"/>
      <c r="H28" s="9"/>
    </row>
    <row r="29" spans="1:8" ht="13.5" customHeight="1" x14ac:dyDescent="0.15">
      <c r="A29" s="6"/>
      <c r="B29" s="115"/>
      <c r="C29" s="115"/>
      <c r="D29" s="7"/>
      <c r="E29" s="116"/>
      <c r="F29" s="116"/>
      <c r="G29" s="20"/>
      <c r="H29" s="9"/>
    </row>
    <row r="30" spans="1:8" ht="13.5" customHeight="1" x14ac:dyDescent="0.15">
      <c r="A30" s="6"/>
      <c r="B30" s="115"/>
      <c r="C30" s="115"/>
      <c r="D30" s="7"/>
      <c r="E30" s="116"/>
      <c r="F30" s="116"/>
      <c r="G30" s="20"/>
      <c r="H30" s="9"/>
    </row>
    <row r="31" spans="1:8" ht="13.5" customHeight="1" x14ac:dyDescent="0.15">
      <c r="A31" s="6"/>
      <c r="B31" s="115"/>
      <c r="C31" s="115"/>
      <c r="D31" s="7"/>
      <c r="E31" s="116"/>
      <c r="F31" s="116"/>
      <c r="G31" s="20"/>
      <c r="H31" s="9"/>
    </row>
    <row r="32" spans="1:8" ht="13.5" customHeight="1" x14ac:dyDescent="0.15">
      <c r="A32" s="6"/>
      <c r="B32" s="115"/>
      <c r="C32" s="115"/>
      <c r="D32" s="7"/>
      <c r="E32" s="116"/>
      <c r="F32" s="116"/>
      <c r="G32" s="20"/>
      <c r="H32" s="9"/>
    </row>
    <row r="33" spans="1:8" ht="13.5" customHeight="1" x14ac:dyDescent="0.15">
      <c r="A33" s="6"/>
      <c r="B33" s="115"/>
      <c r="C33" s="115"/>
      <c r="D33" s="7"/>
      <c r="E33" s="116"/>
      <c r="F33" s="116"/>
      <c r="G33" s="20"/>
      <c r="H33" s="9"/>
    </row>
    <row r="34" spans="1:8" ht="13.5" customHeight="1" x14ac:dyDescent="0.15">
      <c r="A34" s="6"/>
      <c r="B34" s="115"/>
      <c r="C34" s="115"/>
      <c r="D34" s="7"/>
      <c r="E34" s="116"/>
      <c r="F34" s="116"/>
      <c r="G34" s="20"/>
      <c r="H34" s="9"/>
    </row>
    <row r="35" spans="1:8" ht="13.5" customHeight="1" x14ac:dyDescent="0.15">
      <c r="A35" s="6"/>
      <c r="B35" s="115"/>
      <c r="C35" s="115"/>
      <c r="D35" s="7"/>
      <c r="E35" s="116"/>
      <c r="F35" s="116"/>
      <c r="G35" s="20"/>
      <c r="H35" s="9"/>
    </row>
    <row r="36" spans="1:8" ht="13.5" customHeight="1" x14ac:dyDescent="0.15">
      <c r="A36" s="6"/>
      <c r="B36" s="115"/>
      <c r="C36" s="115"/>
      <c r="D36" s="7"/>
      <c r="E36" s="116"/>
      <c r="F36" s="116"/>
      <c r="G36" s="20"/>
      <c r="H36" s="9"/>
    </row>
    <row r="37" spans="1:8" ht="13.5" customHeight="1" x14ac:dyDescent="0.15">
      <c r="A37" s="6"/>
      <c r="B37" s="115"/>
      <c r="C37" s="115"/>
      <c r="D37" s="7"/>
      <c r="E37" s="116"/>
      <c r="F37" s="116"/>
      <c r="G37" s="20"/>
      <c r="H37" s="9"/>
    </row>
    <row r="38" spans="1:8" ht="13.5" customHeight="1" x14ac:dyDescent="0.15">
      <c r="A38" s="6"/>
      <c r="B38" s="115"/>
      <c r="C38" s="115"/>
      <c r="D38" s="7"/>
      <c r="E38" s="116"/>
      <c r="F38" s="116"/>
      <c r="G38" s="20"/>
      <c r="H38" s="9"/>
    </row>
    <row r="39" spans="1:8" ht="13.5" customHeight="1" x14ac:dyDescent="0.15">
      <c r="A39" s="6"/>
      <c r="B39" s="115"/>
      <c r="C39" s="115"/>
      <c r="D39" s="7"/>
      <c r="E39" s="116"/>
      <c r="F39" s="116"/>
      <c r="G39" s="20"/>
      <c r="H39" s="9"/>
    </row>
    <row r="40" spans="1:8" ht="13.5" customHeight="1" x14ac:dyDescent="0.15">
      <c r="A40" s="6"/>
      <c r="B40" s="115"/>
      <c r="C40" s="115"/>
      <c r="D40" s="7"/>
      <c r="E40" s="116"/>
      <c r="F40" s="116"/>
      <c r="G40" s="20"/>
      <c r="H40" s="9"/>
    </row>
    <row r="41" spans="1:8" ht="13.5" customHeight="1" x14ac:dyDescent="0.15">
      <c r="A41" s="6"/>
      <c r="B41" s="115"/>
      <c r="C41" s="115"/>
      <c r="D41" s="7"/>
      <c r="E41" s="116"/>
      <c r="F41" s="116"/>
      <c r="G41" s="20"/>
      <c r="H41" s="9"/>
    </row>
    <row r="42" spans="1:8" ht="13.5" customHeight="1" x14ac:dyDescent="0.15">
      <c r="A42" s="6"/>
      <c r="B42" s="115"/>
      <c r="C42" s="115"/>
      <c r="D42" s="7"/>
      <c r="E42" s="116"/>
      <c r="F42" s="116"/>
      <c r="G42" s="20"/>
      <c r="H42" s="9"/>
    </row>
    <row r="43" spans="1:8" ht="13.5" customHeight="1" x14ac:dyDescent="0.15">
      <c r="A43" s="6"/>
      <c r="B43" s="115"/>
      <c r="C43" s="115"/>
      <c r="D43" s="7"/>
      <c r="E43" s="116"/>
      <c r="F43" s="116"/>
      <c r="G43" s="20"/>
      <c r="H43" s="9"/>
    </row>
    <row r="44" spans="1:8" ht="13.5" customHeight="1" x14ac:dyDescent="0.15">
      <c r="A44" s="6"/>
      <c r="B44" s="115"/>
      <c r="C44" s="115"/>
      <c r="D44" s="7"/>
      <c r="E44" s="116"/>
      <c r="F44" s="116"/>
      <c r="G44" s="20"/>
      <c r="H44" s="9"/>
    </row>
    <row r="45" spans="1:8" ht="13.5" customHeight="1" x14ac:dyDescent="0.15">
      <c r="A45" s="6"/>
      <c r="B45" s="115"/>
      <c r="C45" s="115"/>
      <c r="D45" s="7"/>
      <c r="E45" s="116"/>
      <c r="F45" s="116"/>
      <c r="G45" s="20"/>
      <c r="H45" s="9"/>
    </row>
    <row r="46" spans="1:8" ht="13.5" customHeight="1" x14ac:dyDescent="0.15">
      <c r="A46" s="6"/>
      <c r="B46" s="115"/>
      <c r="C46" s="115"/>
      <c r="D46" s="7"/>
      <c r="E46" s="116"/>
      <c r="F46" s="116"/>
      <c r="G46" s="20"/>
      <c r="H46" s="9"/>
    </row>
    <row r="47" spans="1:8" ht="13.5" customHeight="1" x14ac:dyDescent="0.15">
      <c r="A47" s="6"/>
      <c r="B47" s="115"/>
      <c r="C47" s="115"/>
      <c r="D47" s="7"/>
      <c r="E47" s="116"/>
      <c r="F47" s="116"/>
      <c r="G47" s="20"/>
      <c r="H47" s="9"/>
    </row>
    <row r="48" spans="1:8" ht="13.5" customHeight="1" thickBot="1" x14ac:dyDescent="0.2">
      <c r="A48" s="21">
        <f>SUM((H7,H8,H10,H11,H12,H14))</f>
        <v>511</v>
      </c>
      <c r="B48" s="22"/>
      <c r="C48" s="22"/>
      <c r="D48" s="22"/>
      <c r="E48" s="22"/>
      <c r="F48" s="22"/>
      <c r="G48" s="19"/>
      <c r="H48" s="23"/>
    </row>
    <row r="49" spans="1:8" ht="21" customHeight="1" x14ac:dyDescent="0.15">
      <c r="A49" s="112"/>
      <c r="B49" s="112"/>
      <c r="C49" s="113"/>
      <c r="D49" s="113"/>
      <c r="E49" s="113"/>
      <c r="F49" s="114" t="s">
        <v>25</v>
      </c>
      <c r="G49" s="114"/>
      <c r="H49" s="114"/>
    </row>
    <row r="50" spans="1:8" ht="21" customHeight="1" x14ac:dyDescent="0.15">
      <c r="A50" s="120" t="s">
        <v>0</v>
      </c>
      <c r="B50" s="120"/>
      <c r="C50" s="120"/>
      <c r="D50" s="120"/>
      <c r="E50" s="120"/>
      <c r="F50" s="120"/>
      <c r="G50" s="120"/>
      <c r="H50" s="120"/>
    </row>
    <row r="51" spans="1:8" ht="13.5" customHeight="1" thickBot="1" x14ac:dyDescent="0.2">
      <c r="A51" s="112" t="s">
        <v>116</v>
      </c>
      <c r="B51" s="112"/>
      <c r="C51" s="113"/>
      <c r="D51" s="113"/>
      <c r="E51" s="113"/>
      <c r="F51" s="114" t="s">
        <v>2</v>
      </c>
      <c r="G51" s="114"/>
      <c r="H51" s="114"/>
    </row>
    <row r="52" spans="1:8" ht="13.5" customHeight="1" x14ac:dyDescent="0.15">
      <c r="A52" s="121" t="s">
        <v>26</v>
      </c>
      <c r="B52" s="122"/>
      <c r="C52" s="122"/>
      <c r="D52" s="122"/>
      <c r="E52" s="122"/>
      <c r="F52" s="122"/>
      <c r="G52" s="122"/>
      <c r="H52" s="123"/>
    </row>
    <row r="53" spans="1:8" ht="13.5" customHeight="1" x14ac:dyDescent="0.15">
      <c r="A53" s="6" t="s">
        <v>4</v>
      </c>
      <c r="B53" s="124" t="s">
        <v>15</v>
      </c>
      <c r="C53" s="124"/>
      <c r="D53" s="7" t="s">
        <v>20</v>
      </c>
      <c r="E53" s="124" t="s">
        <v>22</v>
      </c>
      <c r="F53" s="124"/>
      <c r="G53" s="20" t="s">
        <v>23</v>
      </c>
      <c r="H53" s="8" t="s">
        <v>24</v>
      </c>
    </row>
    <row r="54" spans="1:8" ht="13.5" customHeight="1" x14ac:dyDescent="0.15">
      <c r="A54" s="6" t="s">
        <v>27</v>
      </c>
      <c r="B54" s="115" t="s">
        <v>30</v>
      </c>
      <c r="C54" s="115"/>
      <c r="D54" s="7"/>
      <c r="E54" s="116"/>
      <c r="F54" s="116"/>
      <c r="G54" s="20"/>
      <c r="H54" s="9" t="str">
        <f>IF(ROUND(E54*G54,2)=0,  " ", ROUND(E54*G54,2))</f>
        <v xml:space="preserve"> </v>
      </c>
    </row>
    <row r="55" spans="1:8" ht="13.5" customHeight="1" x14ac:dyDescent="0.15">
      <c r="A55" s="6" t="s">
        <v>117</v>
      </c>
      <c r="B55" s="115" t="s">
        <v>118</v>
      </c>
      <c r="C55" s="115"/>
      <c r="D55" s="7"/>
      <c r="E55" s="116"/>
      <c r="F55" s="116"/>
      <c r="G55" s="20"/>
      <c r="H55" s="9" t="str">
        <f>IF(ROUND(E55*G55,2)=0,  " ", ROUND(E55*G55,2))</f>
        <v xml:space="preserve"> </v>
      </c>
    </row>
    <row r="56" spans="1:8" ht="30" customHeight="1" x14ac:dyDescent="0.15">
      <c r="A56" s="6" t="s">
        <v>7</v>
      </c>
      <c r="B56" s="115" t="s">
        <v>119</v>
      </c>
      <c r="C56" s="115"/>
      <c r="D56" s="7" t="s">
        <v>120</v>
      </c>
      <c r="E56" s="116">
        <v>1</v>
      </c>
      <c r="F56" s="116"/>
      <c r="G56" s="26"/>
      <c r="H56" s="9" t="str">
        <f>IF(ROUND(E56*G56,2)=0,  " ", ROUND(E56*G56,2))</f>
        <v xml:space="preserve"> </v>
      </c>
    </row>
    <row r="57" spans="1:8" ht="13.5" customHeight="1" x14ac:dyDescent="0.15">
      <c r="A57" s="6"/>
      <c r="B57" s="115"/>
      <c r="C57" s="115"/>
      <c r="D57" s="7"/>
      <c r="E57" s="116"/>
      <c r="F57" s="116"/>
      <c r="G57" s="20"/>
      <c r="H57" s="9"/>
    </row>
    <row r="58" spans="1:8" ht="13.5" customHeight="1" x14ac:dyDescent="0.15">
      <c r="A58" s="6"/>
      <c r="B58" s="115"/>
      <c r="C58" s="115"/>
      <c r="D58" s="7"/>
      <c r="E58" s="116"/>
      <c r="F58" s="116"/>
      <c r="G58" s="20"/>
      <c r="H58" s="9"/>
    </row>
    <row r="59" spans="1:8" ht="13.5" customHeight="1" x14ac:dyDescent="0.15">
      <c r="A59" s="6"/>
      <c r="B59" s="115"/>
      <c r="C59" s="115"/>
      <c r="D59" s="7"/>
      <c r="E59" s="116"/>
      <c r="F59" s="116"/>
      <c r="G59" s="20"/>
      <c r="H59" s="9"/>
    </row>
    <row r="60" spans="1:8" ht="13.5" customHeight="1" x14ac:dyDescent="0.15">
      <c r="A60" s="6"/>
      <c r="B60" s="115"/>
      <c r="C60" s="115"/>
      <c r="D60" s="7"/>
      <c r="E60" s="116"/>
      <c r="F60" s="116"/>
      <c r="G60" s="20"/>
      <c r="H60" s="9"/>
    </row>
    <row r="61" spans="1:8" ht="13.5" customHeight="1" x14ac:dyDescent="0.15">
      <c r="A61" s="6"/>
      <c r="B61" s="115"/>
      <c r="C61" s="115"/>
      <c r="D61" s="7"/>
      <c r="E61" s="116"/>
      <c r="F61" s="116"/>
      <c r="G61" s="20"/>
      <c r="H61" s="9"/>
    </row>
    <row r="62" spans="1:8" ht="13.5" customHeight="1" x14ac:dyDescent="0.15">
      <c r="A62" s="6"/>
      <c r="B62" s="115"/>
      <c r="C62" s="115"/>
      <c r="D62" s="7"/>
      <c r="E62" s="116"/>
      <c r="F62" s="116"/>
      <c r="G62" s="20"/>
      <c r="H62" s="9"/>
    </row>
    <row r="63" spans="1:8" ht="13.5" customHeight="1" x14ac:dyDescent="0.15">
      <c r="A63" s="6"/>
      <c r="B63" s="115"/>
      <c r="C63" s="115"/>
      <c r="D63" s="7"/>
      <c r="E63" s="116"/>
      <c r="F63" s="116"/>
      <c r="G63" s="20"/>
      <c r="H63" s="9"/>
    </row>
    <row r="64" spans="1:8" ht="13.5" customHeight="1" x14ac:dyDescent="0.15">
      <c r="A64" s="6"/>
      <c r="B64" s="115"/>
      <c r="C64" s="115"/>
      <c r="D64" s="7"/>
      <c r="E64" s="116"/>
      <c r="F64" s="116"/>
      <c r="G64" s="20"/>
      <c r="H64" s="9"/>
    </row>
    <row r="65" spans="1:8" ht="13.5" customHeight="1" x14ac:dyDescent="0.15">
      <c r="A65" s="6"/>
      <c r="B65" s="115"/>
      <c r="C65" s="115"/>
      <c r="D65" s="7"/>
      <c r="E65" s="116"/>
      <c r="F65" s="116"/>
      <c r="G65" s="20"/>
      <c r="H65" s="9"/>
    </row>
    <row r="66" spans="1:8" ht="13.5" customHeight="1" x14ac:dyDescent="0.15">
      <c r="A66" s="6"/>
      <c r="B66" s="115"/>
      <c r="C66" s="115"/>
      <c r="D66" s="7"/>
      <c r="E66" s="116"/>
      <c r="F66" s="116"/>
      <c r="G66" s="20"/>
      <c r="H66" s="9"/>
    </row>
    <row r="67" spans="1:8" ht="13.5" customHeight="1" x14ac:dyDescent="0.15">
      <c r="A67" s="6"/>
      <c r="B67" s="115"/>
      <c r="C67" s="115"/>
      <c r="D67" s="7"/>
      <c r="E67" s="116"/>
      <c r="F67" s="116"/>
      <c r="G67" s="20"/>
      <c r="H67" s="9"/>
    </row>
    <row r="68" spans="1:8" ht="13.5" customHeight="1" x14ac:dyDescent="0.15">
      <c r="A68" s="6"/>
      <c r="B68" s="115"/>
      <c r="C68" s="115"/>
      <c r="D68" s="7"/>
      <c r="E68" s="116"/>
      <c r="F68" s="116"/>
      <c r="G68" s="20"/>
      <c r="H68" s="9"/>
    </row>
    <row r="69" spans="1:8" ht="13.5" customHeight="1" x14ac:dyDescent="0.15">
      <c r="A69" s="6"/>
      <c r="B69" s="115"/>
      <c r="C69" s="115"/>
      <c r="D69" s="7"/>
      <c r="E69" s="116"/>
      <c r="F69" s="116"/>
      <c r="G69" s="20"/>
      <c r="H69" s="9"/>
    </row>
    <row r="70" spans="1:8" ht="13.5" customHeight="1" x14ac:dyDescent="0.15">
      <c r="A70" s="6"/>
      <c r="B70" s="115"/>
      <c r="C70" s="115"/>
      <c r="D70" s="7"/>
      <c r="E70" s="116"/>
      <c r="F70" s="116"/>
      <c r="G70" s="20"/>
      <c r="H70" s="9"/>
    </row>
    <row r="71" spans="1:8" ht="13.5" customHeight="1" x14ac:dyDescent="0.15">
      <c r="A71" s="6"/>
      <c r="B71" s="115"/>
      <c r="C71" s="115"/>
      <c r="D71" s="7"/>
      <c r="E71" s="116"/>
      <c r="F71" s="116"/>
      <c r="G71" s="20"/>
      <c r="H71" s="9"/>
    </row>
    <row r="72" spans="1:8" ht="13.5" customHeight="1" x14ac:dyDescent="0.15">
      <c r="A72" s="6"/>
      <c r="B72" s="115"/>
      <c r="C72" s="115"/>
      <c r="D72" s="7"/>
      <c r="E72" s="116"/>
      <c r="F72" s="116"/>
      <c r="G72" s="20"/>
      <c r="H72" s="9"/>
    </row>
    <row r="73" spans="1:8" ht="13.5" customHeight="1" x14ac:dyDescent="0.15">
      <c r="A73" s="6"/>
      <c r="B73" s="115"/>
      <c r="C73" s="115"/>
      <c r="D73" s="7"/>
      <c r="E73" s="116"/>
      <c r="F73" s="116"/>
      <c r="G73" s="20"/>
      <c r="H73" s="9"/>
    </row>
    <row r="74" spans="1:8" ht="13.5" customHeight="1" x14ac:dyDescent="0.15">
      <c r="A74" s="6"/>
      <c r="B74" s="115"/>
      <c r="C74" s="115"/>
      <c r="D74" s="7"/>
      <c r="E74" s="116"/>
      <c r="F74" s="116"/>
      <c r="G74" s="20"/>
      <c r="H74" s="9"/>
    </row>
    <row r="75" spans="1:8" ht="13.5" customHeight="1" x14ac:dyDescent="0.15">
      <c r="A75" s="6"/>
      <c r="B75" s="115"/>
      <c r="C75" s="115"/>
      <c r="D75" s="7"/>
      <c r="E75" s="116"/>
      <c r="F75" s="116"/>
      <c r="G75" s="20"/>
      <c r="H75" s="9"/>
    </row>
    <row r="76" spans="1:8" ht="13.5" customHeight="1" x14ac:dyDescent="0.15">
      <c r="A76" s="6"/>
      <c r="B76" s="115"/>
      <c r="C76" s="115"/>
      <c r="D76" s="7"/>
      <c r="E76" s="116"/>
      <c r="F76" s="116"/>
      <c r="G76" s="20"/>
      <c r="H76" s="9"/>
    </row>
    <row r="77" spans="1:8" ht="13.5" customHeight="1" x14ac:dyDescent="0.15">
      <c r="A77" s="6"/>
      <c r="B77" s="115"/>
      <c r="C77" s="115"/>
      <c r="D77" s="7"/>
      <c r="E77" s="116"/>
      <c r="F77" s="116"/>
      <c r="G77" s="20"/>
      <c r="H77" s="9"/>
    </row>
    <row r="78" spans="1:8" ht="13.5" customHeight="1" x14ac:dyDescent="0.15">
      <c r="A78" s="6"/>
      <c r="B78" s="115"/>
      <c r="C78" s="115"/>
      <c r="D78" s="7"/>
      <c r="E78" s="116"/>
      <c r="F78" s="116"/>
      <c r="G78" s="20"/>
      <c r="H78" s="9"/>
    </row>
    <row r="79" spans="1:8" ht="13.5" customHeight="1" x14ac:dyDescent="0.15">
      <c r="A79" s="6"/>
      <c r="B79" s="115"/>
      <c r="C79" s="115"/>
      <c r="D79" s="7"/>
      <c r="E79" s="116"/>
      <c r="F79" s="116"/>
      <c r="G79" s="20"/>
      <c r="H79" s="9"/>
    </row>
    <row r="80" spans="1:8" ht="13.5" customHeight="1" x14ac:dyDescent="0.15">
      <c r="A80" s="6"/>
      <c r="B80" s="115"/>
      <c r="C80" s="115"/>
      <c r="D80" s="7"/>
      <c r="E80" s="116"/>
      <c r="F80" s="116"/>
      <c r="G80" s="20"/>
      <c r="H80" s="9"/>
    </row>
    <row r="81" spans="1:8" ht="13.5" customHeight="1" x14ac:dyDescent="0.15">
      <c r="A81" s="6"/>
      <c r="B81" s="115"/>
      <c r="C81" s="115"/>
      <c r="D81" s="7"/>
      <c r="E81" s="116"/>
      <c r="F81" s="116"/>
      <c r="G81" s="20"/>
      <c r="H81" s="9"/>
    </row>
    <row r="82" spans="1:8" ht="13.5" customHeight="1" x14ac:dyDescent="0.15">
      <c r="A82" s="6"/>
      <c r="B82" s="115"/>
      <c r="C82" s="115"/>
      <c r="D82" s="7"/>
      <c r="E82" s="116"/>
      <c r="F82" s="116"/>
      <c r="G82" s="20"/>
      <c r="H82" s="9"/>
    </row>
    <row r="83" spans="1:8" ht="13.5" customHeight="1" x14ac:dyDescent="0.15">
      <c r="A83" s="6"/>
      <c r="B83" s="115"/>
      <c r="C83" s="115"/>
      <c r="D83" s="7"/>
      <c r="E83" s="116"/>
      <c r="F83" s="116"/>
      <c r="G83" s="20"/>
      <c r="H83" s="9"/>
    </row>
    <row r="84" spans="1:8" ht="13.5" customHeight="1" x14ac:dyDescent="0.15">
      <c r="A84" s="6"/>
      <c r="B84" s="115"/>
      <c r="C84" s="115"/>
      <c r="D84" s="7"/>
      <c r="E84" s="116"/>
      <c r="F84" s="116"/>
      <c r="G84" s="20"/>
      <c r="H84" s="9"/>
    </row>
    <row r="85" spans="1:8" ht="13.5" customHeight="1" x14ac:dyDescent="0.15">
      <c r="A85" s="6"/>
      <c r="B85" s="115"/>
      <c r="C85" s="115"/>
      <c r="D85" s="7"/>
      <c r="E85" s="116"/>
      <c r="F85" s="116"/>
      <c r="G85" s="20"/>
      <c r="H85" s="9"/>
    </row>
    <row r="86" spans="1:8" ht="13.5" customHeight="1" x14ac:dyDescent="0.15">
      <c r="A86" s="6"/>
      <c r="B86" s="115"/>
      <c r="C86" s="115"/>
      <c r="D86" s="7"/>
      <c r="E86" s="116"/>
      <c r="F86" s="116"/>
      <c r="G86" s="20"/>
      <c r="H86" s="9"/>
    </row>
    <row r="87" spans="1:8" ht="13.5" customHeight="1" x14ac:dyDescent="0.15">
      <c r="A87" s="6"/>
      <c r="B87" s="115"/>
      <c r="C87" s="115"/>
      <c r="D87" s="7"/>
      <c r="E87" s="116"/>
      <c r="F87" s="116"/>
      <c r="G87" s="20"/>
      <c r="H87" s="9"/>
    </row>
    <row r="88" spans="1:8" ht="13.5" customHeight="1" x14ac:dyDescent="0.15">
      <c r="A88" s="6"/>
      <c r="B88" s="115"/>
      <c r="C88" s="115"/>
      <c r="D88" s="7"/>
      <c r="E88" s="116"/>
      <c r="F88" s="116"/>
      <c r="G88" s="20"/>
      <c r="H88" s="9"/>
    </row>
    <row r="89" spans="1:8" ht="13.5" customHeight="1" x14ac:dyDescent="0.15">
      <c r="A89" s="6"/>
      <c r="B89" s="115"/>
      <c r="C89" s="115"/>
      <c r="D89" s="7"/>
      <c r="E89" s="116"/>
      <c r="F89" s="116"/>
      <c r="G89" s="20"/>
      <c r="H89" s="9"/>
    </row>
    <row r="90" spans="1:8" ht="13.5" customHeight="1" x14ac:dyDescent="0.15">
      <c r="A90" s="6"/>
      <c r="B90" s="115"/>
      <c r="C90" s="115"/>
      <c r="D90" s="7"/>
      <c r="E90" s="116"/>
      <c r="F90" s="116"/>
      <c r="G90" s="20"/>
      <c r="H90" s="9"/>
    </row>
    <row r="91" spans="1:8" ht="13.5" customHeight="1" x14ac:dyDescent="0.15">
      <c r="A91" s="6"/>
      <c r="B91" s="115"/>
      <c r="C91" s="115"/>
      <c r="D91" s="7"/>
      <c r="E91" s="116"/>
      <c r="F91" s="116"/>
      <c r="G91" s="20"/>
      <c r="H91" s="9"/>
    </row>
    <row r="92" spans="1:8" ht="13.5" customHeight="1" x14ac:dyDescent="0.15">
      <c r="A92" s="6"/>
      <c r="B92" s="115"/>
      <c r="C92" s="115"/>
      <c r="D92" s="7"/>
      <c r="E92" s="116"/>
      <c r="F92" s="116"/>
      <c r="G92" s="20"/>
      <c r="H92" s="9"/>
    </row>
    <row r="93" spans="1:8" ht="13.5" customHeight="1" x14ac:dyDescent="0.15">
      <c r="A93" s="6"/>
      <c r="B93" s="115"/>
      <c r="C93" s="115"/>
      <c r="D93" s="7"/>
      <c r="E93" s="116"/>
      <c r="F93" s="116"/>
      <c r="G93" s="20"/>
      <c r="H93" s="9"/>
    </row>
    <row r="94" spans="1:8" ht="13.5" customHeight="1" x14ac:dyDescent="0.15">
      <c r="A94" s="6"/>
      <c r="B94" s="115"/>
      <c r="C94" s="115"/>
      <c r="D94" s="7"/>
      <c r="E94" s="116"/>
      <c r="F94" s="116"/>
      <c r="G94" s="20"/>
      <c r="H94" s="9"/>
    </row>
    <row r="95" spans="1:8" ht="13.5" customHeight="1" x14ac:dyDescent="0.15">
      <c r="A95" s="6"/>
      <c r="B95" s="115"/>
      <c r="C95" s="115"/>
      <c r="D95" s="7"/>
      <c r="E95" s="116"/>
      <c r="F95" s="116"/>
      <c r="G95" s="20"/>
      <c r="H95" s="9"/>
    </row>
    <row r="96" spans="1:8" ht="13.5" customHeight="1" x14ac:dyDescent="0.15">
      <c r="A96" s="6"/>
      <c r="B96" s="115"/>
      <c r="C96" s="115"/>
      <c r="D96" s="7"/>
      <c r="E96" s="116"/>
      <c r="F96" s="116"/>
      <c r="G96" s="20"/>
      <c r="H96" s="9"/>
    </row>
    <row r="97" spans="1:8" ht="13.5" customHeight="1" x14ac:dyDescent="0.15">
      <c r="A97" s="6"/>
      <c r="B97" s="115"/>
      <c r="C97" s="115"/>
      <c r="D97" s="7"/>
      <c r="E97" s="116"/>
      <c r="F97" s="116"/>
      <c r="G97" s="20"/>
      <c r="H97" s="9"/>
    </row>
    <row r="98" spans="1:8" ht="13.5" customHeight="1" thickBot="1" x14ac:dyDescent="0.2">
      <c r="A98" s="117">
        <f>SUM((H56))</f>
        <v>0</v>
      </c>
      <c r="B98" s="118"/>
      <c r="C98" s="118"/>
      <c r="D98" s="118"/>
      <c r="E98" s="118"/>
      <c r="F98" s="118"/>
      <c r="G98" s="118"/>
      <c r="H98" s="119"/>
    </row>
    <row r="99" spans="1:8" ht="21" customHeight="1" x14ac:dyDescent="0.15">
      <c r="A99" s="112"/>
      <c r="B99" s="112"/>
      <c r="C99" s="113"/>
      <c r="D99" s="113"/>
      <c r="E99" s="113"/>
      <c r="F99" s="114" t="s">
        <v>34</v>
      </c>
      <c r="G99" s="114"/>
      <c r="H99" s="114"/>
    </row>
    <row r="100" spans="1:8" ht="21" customHeight="1" x14ac:dyDescent="0.15">
      <c r="A100" s="120" t="s">
        <v>0</v>
      </c>
      <c r="B100" s="120"/>
      <c r="C100" s="120"/>
      <c r="D100" s="120"/>
      <c r="E100" s="120"/>
      <c r="F100" s="120"/>
      <c r="G100" s="120"/>
      <c r="H100" s="120"/>
    </row>
    <row r="101" spans="1:8" ht="13.5" customHeight="1" thickBot="1" x14ac:dyDescent="0.2">
      <c r="A101" s="112" t="s">
        <v>116</v>
      </c>
      <c r="B101" s="112"/>
      <c r="C101" s="113"/>
      <c r="D101" s="113"/>
      <c r="E101" s="113"/>
      <c r="F101" s="114" t="s">
        <v>2</v>
      </c>
      <c r="G101" s="114"/>
      <c r="H101" s="114"/>
    </row>
    <row r="102" spans="1:8" ht="13.5" customHeight="1" x14ac:dyDescent="0.15">
      <c r="A102" s="121" t="s">
        <v>35</v>
      </c>
      <c r="B102" s="122"/>
      <c r="C102" s="122"/>
      <c r="D102" s="122"/>
      <c r="E102" s="122"/>
      <c r="F102" s="122"/>
      <c r="G102" s="122"/>
      <c r="H102" s="123"/>
    </row>
    <row r="103" spans="1:8" ht="13.5" customHeight="1" x14ac:dyDescent="0.15">
      <c r="A103" s="6" t="s">
        <v>4</v>
      </c>
      <c r="B103" s="124" t="s">
        <v>15</v>
      </c>
      <c r="C103" s="124"/>
      <c r="D103" s="7" t="s">
        <v>20</v>
      </c>
      <c r="E103" s="124" t="s">
        <v>22</v>
      </c>
      <c r="F103" s="124"/>
      <c r="G103" s="20" t="s">
        <v>23</v>
      </c>
      <c r="H103" s="8" t="s">
        <v>24</v>
      </c>
    </row>
    <row r="104" spans="1:8" ht="13.5" customHeight="1" x14ac:dyDescent="0.15">
      <c r="A104" s="6" t="s">
        <v>36</v>
      </c>
      <c r="B104" s="115" t="s">
        <v>56</v>
      </c>
      <c r="C104" s="115"/>
      <c r="D104" s="7"/>
      <c r="E104" s="116"/>
      <c r="F104" s="116"/>
      <c r="G104" s="20"/>
      <c r="H104" s="9" t="str">
        <f t="shared" ref="H104:H114" si="1">IF(ROUND(E104*G104,2)=0,  " ",ROUND( E104*G104,2))</f>
        <v xml:space="preserve"> </v>
      </c>
    </row>
    <row r="105" spans="1:8" ht="13.5" customHeight="1" x14ac:dyDescent="0.15">
      <c r="A105" s="6" t="s">
        <v>37</v>
      </c>
      <c r="B105" s="115" t="s">
        <v>57</v>
      </c>
      <c r="C105" s="115"/>
      <c r="D105" s="7"/>
      <c r="E105" s="116"/>
      <c r="F105" s="116"/>
      <c r="G105" s="20"/>
      <c r="H105" s="9" t="str">
        <f t="shared" si="1"/>
        <v xml:space="preserve"> </v>
      </c>
    </row>
    <row r="106" spans="1:8" ht="39" customHeight="1" x14ac:dyDescent="0.15">
      <c r="A106" s="6" t="s">
        <v>7</v>
      </c>
      <c r="B106" s="115" t="s">
        <v>121</v>
      </c>
      <c r="C106" s="115"/>
      <c r="D106" s="7" t="s">
        <v>33</v>
      </c>
      <c r="E106" s="116">
        <v>47.2</v>
      </c>
      <c r="F106" s="116"/>
      <c r="G106" s="26"/>
      <c r="H106" s="9" t="str">
        <f t="shared" si="1"/>
        <v xml:space="preserve"> </v>
      </c>
    </row>
    <row r="107" spans="1:8" ht="13.5" customHeight="1" x14ac:dyDescent="0.15">
      <c r="A107" s="6" t="s">
        <v>38</v>
      </c>
      <c r="B107" s="115" t="s">
        <v>58</v>
      </c>
      <c r="C107" s="115"/>
      <c r="D107" s="7"/>
      <c r="E107" s="116"/>
      <c r="F107" s="116"/>
      <c r="G107" s="20"/>
      <c r="H107" s="9" t="str">
        <f t="shared" si="1"/>
        <v xml:space="preserve"> </v>
      </c>
    </row>
    <row r="108" spans="1:8" ht="13.5" customHeight="1" x14ac:dyDescent="0.15">
      <c r="A108" s="6" t="s">
        <v>39</v>
      </c>
      <c r="B108" s="115" t="s">
        <v>59</v>
      </c>
      <c r="C108" s="115"/>
      <c r="D108" s="7"/>
      <c r="E108" s="116"/>
      <c r="F108" s="116"/>
      <c r="G108" s="20"/>
      <c r="H108" s="9" t="str">
        <f t="shared" si="1"/>
        <v xml:space="preserve"> </v>
      </c>
    </row>
    <row r="109" spans="1:8" ht="21" customHeight="1" x14ac:dyDescent="0.15">
      <c r="A109" s="6" t="s">
        <v>7</v>
      </c>
      <c r="B109" s="115" t="s">
        <v>122</v>
      </c>
      <c r="C109" s="115"/>
      <c r="D109" s="7" t="s">
        <v>33</v>
      </c>
      <c r="E109" s="116">
        <v>46</v>
      </c>
      <c r="F109" s="116"/>
      <c r="G109" s="26"/>
      <c r="H109" s="9" t="str">
        <f t="shared" si="1"/>
        <v xml:space="preserve"> </v>
      </c>
    </row>
    <row r="110" spans="1:8" ht="13.5" customHeight="1" x14ac:dyDescent="0.15">
      <c r="A110" s="6" t="s">
        <v>50</v>
      </c>
      <c r="B110" s="115" t="s">
        <v>68</v>
      </c>
      <c r="C110" s="115"/>
      <c r="D110" s="7"/>
      <c r="E110" s="116"/>
      <c r="F110" s="116"/>
      <c r="G110" s="20"/>
      <c r="H110" s="9" t="str">
        <f t="shared" si="1"/>
        <v xml:space="preserve"> </v>
      </c>
    </row>
    <row r="111" spans="1:8" ht="13.5" customHeight="1" x14ac:dyDescent="0.15">
      <c r="A111" s="6" t="s">
        <v>51</v>
      </c>
      <c r="B111" s="115" t="s">
        <v>68</v>
      </c>
      <c r="C111" s="115"/>
      <c r="D111" s="7"/>
      <c r="E111" s="116"/>
      <c r="F111" s="116"/>
      <c r="G111" s="20"/>
      <c r="H111" s="9" t="str">
        <f t="shared" si="1"/>
        <v xml:space="preserve"> </v>
      </c>
    </row>
    <row r="112" spans="1:8" ht="39" customHeight="1" x14ac:dyDescent="0.15">
      <c r="A112" s="6" t="s">
        <v>7</v>
      </c>
      <c r="B112" s="115" t="s">
        <v>104</v>
      </c>
      <c r="C112" s="115"/>
      <c r="D112" s="7" t="s">
        <v>33</v>
      </c>
      <c r="E112" s="116">
        <v>45.2</v>
      </c>
      <c r="F112" s="116"/>
      <c r="G112" s="26"/>
      <c r="H112" s="9" t="str">
        <f t="shared" si="1"/>
        <v xml:space="preserve"> </v>
      </c>
    </row>
    <row r="113" spans="1:8" ht="21" customHeight="1" x14ac:dyDescent="0.15">
      <c r="A113" s="6" t="s">
        <v>54</v>
      </c>
      <c r="B113" s="115" t="s">
        <v>70</v>
      </c>
      <c r="C113" s="115"/>
      <c r="D113" s="7"/>
      <c r="E113" s="116"/>
      <c r="F113" s="116"/>
      <c r="G113" s="20"/>
      <c r="H113" s="9" t="str">
        <f t="shared" si="1"/>
        <v xml:space="preserve"> </v>
      </c>
    </row>
    <row r="114" spans="1:8" ht="30" customHeight="1" x14ac:dyDescent="0.15">
      <c r="A114" s="6" t="s">
        <v>55</v>
      </c>
      <c r="B114" s="115" t="s">
        <v>107</v>
      </c>
      <c r="C114" s="115"/>
      <c r="D114" s="7" t="s">
        <v>73</v>
      </c>
      <c r="E114" s="116">
        <v>1.4</v>
      </c>
      <c r="F114" s="116"/>
      <c r="G114" s="26"/>
      <c r="H114" s="9" t="str">
        <f t="shared" si="1"/>
        <v xml:space="preserve"> </v>
      </c>
    </row>
    <row r="115" spans="1:8" ht="13.5" customHeight="1" x14ac:dyDescent="0.15">
      <c r="A115" s="6"/>
      <c r="B115" s="115"/>
      <c r="C115" s="115"/>
      <c r="D115" s="7"/>
      <c r="E115" s="116"/>
      <c r="F115" s="116"/>
      <c r="G115" s="20"/>
      <c r="H115" s="9"/>
    </row>
    <row r="116" spans="1:8" ht="13.5" customHeight="1" x14ac:dyDescent="0.15">
      <c r="A116" s="6"/>
      <c r="B116" s="115"/>
      <c r="C116" s="115"/>
      <c r="D116" s="7"/>
      <c r="E116" s="116"/>
      <c r="F116" s="116"/>
      <c r="G116" s="20"/>
      <c r="H116" s="9"/>
    </row>
    <row r="117" spans="1:8" ht="13.5" customHeight="1" x14ac:dyDescent="0.15">
      <c r="A117" s="6"/>
      <c r="B117" s="115"/>
      <c r="C117" s="115"/>
      <c r="D117" s="7"/>
      <c r="E117" s="116"/>
      <c r="F117" s="116"/>
      <c r="G117" s="20"/>
      <c r="H117" s="9"/>
    </row>
    <row r="118" spans="1:8" ht="13.5" customHeight="1" x14ac:dyDescent="0.15">
      <c r="A118" s="6"/>
      <c r="B118" s="115"/>
      <c r="C118" s="115"/>
      <c r="D118" s="7"/>
      <c r="E118" s="116"/>
      <c r="F118" s="116"/>
      <c r="G118" s="20"/>
      <c r="H118" s="9"/>
    </row>
    <row r="119" spans="1:8" ht="13.5" customHeight="1" x14ac:dyDescent="0.15">
      <c r="A119" s="6"/>
      <c r="B119" s="115"/>
      <c r="C119" s="115"/>
      <c r="D119" s="7"/>
      <c r="E119" s="116"/>
      <c r="F119" s="116"/>
      <c r="G119" s="20"/>
      <c r="H119" s="9"/>
    </row>
    <row r="120" spans="1:8" ht="13.5" customHeight="1" x14ac:dyDescent="0.15">
      <c r="A120" s="6"/>
      <c r="B120" s="115"/>
      <c r="C120" s="115"/>
      <c r="D120" s="7"/>
      <c r="E120" s="116"/>
      <c r="F120" s="116"/>
      <c r="G120" s="20"/>
      <c r="H120" s="9"/>
    </row>
    <row r="121" spans="1:8" ht="13.5" customHeight="1" x14ac:dyDescent="0.15">
      <c r="A121" s="6"/>
      <c r="B121" s="115"/>
      <c r="C121" s="115"/>
      <c r="D121" s="7"/>
      <c r="E121" s="116"/>
      <c r="F121" s="116"/>
      <c r="G121" s="20"/>
      <c r="H121" s="9"/>
    </row>
    <row r="122" spans="1:8" ht="13.5" customHeight="1" x14ac:dyDescent="0.15">
      <c r="A122" s="6"/>
      <c r="B122" s="115"/>
      <c r="C122" s="115"/>
      <c r="D122" s="7"/>
      <c r="E122" s="116"/>
      <c r="F122" s="116"/>
      <c r="G122" s="20"/>
      <c r="H122" s="9"/>
    </row>
    <row r="123" spans="1:8" ht="13.5" customHeight="1" x14ac:dyDescent="0.15">
      <c r="A123" s="6"/>
      <c r="B123" s="115"/>
      <c r="C123" s="115"/>
      <c r="D123" s="7"/>
      <c r="E123" s="116"/>
      <c r="F123" s="116"/>
      <c r="G123" s="20"/>
      <c r="H123" s="9"/>
    </row>
    <row r="124" spans="1:8" ht="13.5" customHeight="1" x14ac:dyDescent="0.15">
      <c r="A124" s="6"/>
      <c r="B124" s="115"/>
      <c r="C124" s="115"/>
      <c r="D124" s="7"/>
      <c r="E124" s="116"/>
      <c r="F124" s="116"/>
      <c r="G124" s="20"/>
      <c r="H124" s="9"/>
    </row>
    <row r="125" spans="1:8" ht="13.5" customHeight="1" x14ac:dyDescent="0.15">
      <c r="A125" s="6"/>
      <c r="B125" s="115"/>
      <c r="C125" s="115"/>
      <c r="D125" s="7"/>
      <c r="E125" s="116"/>
      <c r="F125" s="116"/>
      <c r="G125" s="20"/>
      <c r="H125" s="9"/>
    </row>
    <row r="126" spans="1:8" ht="13.5" customHeight="1" x14ac:dyDescent="0.15">
      <c r="A126" s="6"/>
      <c r="B126" s="115"/>
      <c r="C126" s="115"/>
      <c r="D126" s="7"/>
      <c r="E126" s="116"/>
      <c r="F126" s="116"/>
      <c r="G126" s="20"/>
      <c r="H126" s="9"/>
    </row>
    <row r="127" spans="1:8" ht="13.5" customHeight="1" x14ac:dyDescent="0.15">
      <c r="A127" s="6"/>
      <c r="B127" s="115"/>
      <c r="C127" s="115"/>
      <c r="D127" s="7"/>
      <c r="E127" s="116"/>
      <c r="F127" s="116"/>
      <c r="G127" s="20"/>
      <c r="H127" s="9"/>
    </row>
    <row r="128" spans="1:8" ht="13.5" customHeight="1" x14ac:dyDescent="0.15">
      <c r="A128" s="6"/>
      <c r="B128" s="115"/>
      <c r="C128" s="115"/>
      <c r="D128" s="7"/>
      <c r="E128" s="116"/>
      <c r="F128" s="116"/>
      <c r="G128" s="20"/>
      <c r="H128" s="9"/>
    </row>
    <row r="129" spans="1:8" ht="13.5" customHeight="1" x14ac:dyDescent="0.15">
      <c r="A129" s="6"/>
      <c r="B129" s="115"/>
      <c r="C129" s="115"/>
      <c r="D129" s="7"/>
      <c r="E129" s="116"/>
      <c r="F129" s="116"/>
      <c r="G129" s="20"/>
      <c r="H129" s="9"/>
    </row>
    <row r="130" spans="1:8" ht="13.5" customHeight="1" x14ac:dyDescent="0.15">
      <c r="A130" s="6"/>
      <c r="B130" s="115"/>
      <c r="C130" s="115"/>
      <c r="D130" s="7"/>
      <c r="E130" s="116"/>
      <c r="F130" s="116"/>
      <c r="G130" s="20"/>
      <c r="H130" s="9"/>
    </row>
    <row r="131" spans="1:8" ht="13.5" customHeight="1" x14ac:dyDescent="0.15">
      <c r="A131" s="6"/>
      <c r="B131" s="115"/>
      <c r="C131" s="115"/>
      <c r="D131" s="7"/>
      <c r="E131" s="116"/>
      <c r="F131" s="116"/>
      <c r="G131" s="20"/>
      <c r="H131" s="9"/>
    </row>
    <row r="132" spans="1:8" ht="13.5" customHeight="1" x14ac:dyDescent="0.15">
      <c r="A132" s="6"/>
      <c r="B132" s="115"/>
      <c r="C132" s="115"/>
      <c r="D132" s="7"/>
      <c r="E132" s="116"/>
      <c r="F132" s="116"/>
      <c r="G132" s="20"/>
      <c r="H132" s="9"/>
    </row>
    <row r="133" spans="1:8" ht="13.5" customHeight="1" x14ac:dyDescent="0.15">
      <c r="A133" s="6"/>
      <c r="B133" s="115"/>
      <c r="C133" s="115"/>
      <c r="D133" s="7"/>
      <c r="E133" s="116"/>
      <c r="F133" s="116"/>
      <c r="G133" s="20"/>
      <c r="H133" s="9"/>
    </row>
    <row r="134" spans="1:8" ht="13.5" customHeight="1" x14ac:dyDescent="0.15">
      <c r="A134" s="6"/>
      <c r="B134" s="115"/>
      <c r="C134" s="115"/>
      <c r="D134" s="7"/>
      <c r="E134" s="116"/>
      <c r="F134" s="116"/>
      <c r="G134" s="20"/>
      <c r="H134" s="9"/>
    </row>
    <row r="135" spans="1:8" ht="13.5" customHeight="1" x14ac:dyDescent="0.15">
      <c r="A135" s="6"/>
      <c r="B135" s="115"/>
      <c r="C135" s="115"/>
      <c r="D135" s="7"/>
      <c r="E135" s="116"/>
      <c r="F135" s="116"/>
      <c r="G135" s="20"/>
      <c r="H135" s="9"/>
    </row>
    <row r="136" spans="1:8" ht="13.5" customHeight="1" x14ac:dyDescent="0.15">
      <c r="A136" s="6"/>
      <c r="B136" s="115"/>
      <c r="C136" s="115"/>
      <c r="D136" s="7"/>
      <c r="E136" s="116"/>
      <c r="F136" s="116"/>
      <c r="G136" s="20"/>
      <c r="H136" s="9"/>
    </row>
    <row r="137" spans="1:8" ht="13.5" customHeight="1" x14ac:dyDescent="0.15">
      <c r="A137" s="6"/>
      <c r="B137" s="115"/>
      <c r="C137" s="115"/>
      <c r="D137" s="7"/>
      <c r="E137" s="116"/>
      <c r="F137" s="116"/>
      <c r="G137" s="20"/>
      <c r="H137" s="9"/>
    </row>
    <row r="138" spans="1:8" ht="13.5" customHeight="1" x14ac:dyDescent="0.15">
      <c r="A138" s="6"/>
      <c r="B138" s="115"/>
      <c r="C138" s="115"/>
      <c r="D138" s="7"/>
      <c r="E138" s="116"/>
      <c r="F138" s="116"/>
      <c r="G138" s="20"/>
      <c r="H138" s="9"/>
    </row>
    <row r="139" spans="1:8" ht="13.5" customHeight="1" x14ac:dyDescent="0.15">
      <c r="A139" s="6"/>
      <c r="B139" s="115"/>
      <c r="C139" s="115"/>
      <c r="D139" s="7"/>
      <c r="E139" s="116"/>
      <c r="F139" s="116"/>
      <c r="G139" s="20"/>
      <c r="H139" s="9"/>
    </row>
    <row r="140" spans="1:8" ht="13.5" customHeight="1" x14ac:dyDescent="0.15">
      <c r="A140" s="6"/>
      <c r="B140" s="115"/>
      <c r="C140" s="115"/>
      <c r="D140" s="7"/>
      <c r="E140" s="116"/>
      <c r="F140" s="116"/>
      <c r="G140" s="20"/>
      <c r="H140" s="9"/>
    </row>
    <row r="141" spans="1:8" ht="13.5" customHeight="1" x14ac:dyDescent="0.15">
      <c r="A141" s="6"/>
      <c r="B141" s="115"/>
      <c r="C141" s="115"/>
      <c r="D141" s="7"/>
      <c r="E141" s="116"/>
      <c r="F141" s="116"/>
      <c r="G141" s="20"/>
      <c r="H141" s="9"/>
    </row>
    <row r="142" spans="1:8" ht="13.5" customHeight="1" x14ac:dyDescent="0.15">
      <c r="A142" s="6"/>
      <c r="B142" s="115"/>
      <c r="C142" s="115"/>
      <c r="D142" s="7"/>
      <c r="E142" s="116"/>
      <c r="F142" s="116"/>
      <c r="G142" s="20"/>
      <c r="H142" s="9"/>
    </row>
    <row r="143" spans="1:8" ht="13.5" customHeight="1" thickBot="1" x14ac:dyDescent="0.2">
      <c r="A143" s="21">
        <f>SUM((H106,H109,H112,H114))</f>
        <v>0</v>
      </c>
      <c r="B143" s="22"/>
      <c r="C143" s="22"/>
      <c r="D143" s="22"/>
      <c r="E143" s="22"/>
      <c r="F143" s="22"/>
      <c r="G143" s="19"/>
      <c r="H143" s="23"/>
    </row>
    <row r="144" spans="1:8" ht="21" customHeight="1" x14ac:dyDescent="0.15">
      <c r="A144" s="112"/>
      <c r="B144" s="112"/>
      <c r="C144" s="113"/>
      <c r="D144" s="113"/>
      <c r="E144" s="113"/>
      <c r="F144" s="114" t="s">
        <v>74</v>
      </c>
      <c r="G144" s="114"/>
      <c r="H144" s="114"/>
    </row>
    <row r="145" spans="1:8" ht="21" customHeight="1" x14ac:dyDescent="0.15">
      <c r="A145" s="120" t="s">
        <v>0</v>
      </c>
      <c r="B145" s="120"/>
      <c r="C145" s="120"/>
      <c r="D145" s="120"/>
      <c r="E145" s="120"/>
      <c r="F145" s="120"/>
      <c r="G145" s="120"/>
      <c r="H145" s="120"/>
    </row>
    <row r="146" spans="1:8" ht="13.5" customHeight="1" thickBot="1" x14ac:dyDescent="0.2">
      <c r="A146" s="112" t="s">
        <v>116</v>
      </c>
      <c r="B146" s="112"/>
      <c r="C146" s="113"/>
      <c r="D146" s="113"/>
      <c r="E146" s="113"/>
      <c r="F146" s="114" t="s">
        <v>2</v>
      </c>
      <c r="G146" s="114"/>
      <c r="H146" s="114"/>
    </row>
    <row r="147" spans="1:8" ht="13.5" customHeight="1" x14ac:dyDescent="0.15">
      <c r="A147" s="121" t="s">
        <v>123</v>
      </c>
      <c r="B147" s="122"/>
      <c r="C147" s="122"/>
      <c r="D147" s="122"/>
      <c r="E147" s="122"/>
      <c r="F147" s="122"/>
      <c r="G147" s="122"/>
      <c r="H147" s="123"/>
    </row>
    <row r="148" spans="1:8" ht="13.5" customHeight="1" x14ac:dyDescent="0.15">
      <c r="A148" s="6" t="s">
        <v>4</v>
      </c>
      <c r="B148" s="124" t="s">
        <v>15</v>
      </c>
      <c r="C148" s="124"/>
      <c r="D148" s="7" t="s">
        <v>20</v>
      </c>
      <c r="E148" s="124" t="s">
        <v>22</v>
      </c>
      <c r="F148" s="124"/>
      <c r="G148" s="20" t="s">
        <v>23</v>
      </c>
      <c r="H148" s="8" t="s">
        <v>24</v>
      </c>
    </row>
    <row r="149" spans="1:8" ht="13.5" customHeight="1" x14ac:dyDescent="0.15">
      <c r="A149" s="6" t="s">
        <v>124</v>
      </c>
      <c r="B149" s="115" t="s">
        <v>125</v>
      </c>
      <c r="C149" s="115"/>
      <c r="D149" s="7"/>
      <c r="E149" s="116"/>
      <c r="F149" s="116"/>
      <c r="G149" s="20"/>
      <c r="H149" s="9" t="str">
        <f t="shared" ref="H149:H160" si="2">IF(ROUND(E149*G149,2)=0,  " ",ROUND( E149*G149,2))</f>
        <v xml:space="preserve"> </v>
      </c>
    </row>
    <row r="150" spans="1:8" ht="13.5" customHeight="1" x14ac:dyDescent="0.15">
      <c r="A150" s="6" t="s">
        <v>126</v>
      </c>
      <c r="B150" s="115" t="s">
        <v>127</v>
      </c>
      <c r="C150" s="115"/>
      <c r="D150" s="7"/>
      <c r="E150" s="116"/>
      <c r="F150" s="116"/>
      <c r="G150" s="20"/>
      <c r="H150" s="9" t="str">
        <f t="shared" si="2"/>
        <v xml:space="preserve"> </v>
      </c>
    </row>
    <row r="151" spans="1:8" ht="57" customHeight="1" x14ac:dyDescent="0.15">
      <c r="A151" s="6" t="s">
        <v>7</v>
      </c>
      <c r="B151" s="115" t="s">
        <v>128</v>
      </c>
      <c r="C151" s="115"/>
      <c r="D151" s="7" t="s">
        <v>73</v>
      </c>
      <c r="E151" s="116">
        <v>108</v>
      </c>
      <c r="F151" s="116"/>
      <c r="G151" s="26"/>
      <c r="H151" s="9" t="str">
        <f t="shared" si="2"/>
        <v xml:space="preserve"> </v>
      </c>
    </row>
    <row r="152" spans="1:8" ht="13.5" customHeight="1" x14ac:dyDescent="0.15">
      <c r="A152" s="6" t="s">
        <v>129</v>
      </c>
      <c r="B152" s="115" t="s">
        <v>130</v>
      </c>
      <c r="C152" s="115"/>
      <c r="D152" s="7"/>
      <c r="E152" s="116"/>
      <c r="F152" s="116"/>
      <c r="G152" s="20"/>
      <c r="H152" s="9" t="str">
        <f t="shared" si="2"/>
        <v xml:space="preserve"> </v>
      </c>
    </row>
    <row r="153" spans="1:8" ht="13.5" customHeight="1" x14ac:dyDescent="0.15">
      <c r="A153" s="6" t="s">
        <v>131</v>
      </c>
      <c r="B153" s="115" t="s">
        <v>132</v>
      </c>
      <c r="C153" s="115"/>
      <c r="D153" s="7"/>
      <c r="E153" s="116"/>
      <c r="F153" s="116"/>
      <c r="G153" s="20"/>
      <c r="H153" s="9" t="str">
        <f t="shared" si="2"/>
        <v xml:space="preserve"> </v>
      </c>
    </row>
    <row r="154" spans="1:8" ht="21" customHeight="1" x14ac:dyDescent="0.15">
      <c r="A154" s="6" t="s">
        <v>7</v>
      </c>
      <c r="B154" s="115" t="s">
        <v>133</v>
      </c>
      <c r="C154" s="115"/>
      <c r="D154" s="7" t="s">
        <v>73</v>
      </c>
      <c r="E154" s="116">
        <v>4.08</v>
      </c>
      <c r="F154" s="116"/>
      <c r="G154" s="26"/>
      <c r="H154" s="9" t="str">
        <f t="shared" si="2"/>
        <v xml:space="preserve"> </v>
      </c>
    </row>
    <row r="155" spans="1:8" ht="21" customHeight="1" x14ac:dyDescent="0.15">
      <c r="A155" s="6" t="s">
        <v>8</v>
      </c>
      <c r="B155" s="115" t="s">
        <v>134</v>
      </c>
      <c r="C155" s="115"/>
      <c r="D155" s="7" t="s">
        <v>73</v>
      </c>
      <c r="E155" s="116">
        <v>14.4</v>
      </c>
      <c r="F155" s="116"/>
      <c r="G155" s="26"/>
      <c r="H155" s="9" t="str">
        <f t="shared" si="2"/>
        <v xml:space="preserve"> </v>
      </c>
    </row>
    <row r="156" spans="1:8" ht="21" customHeight="1" x14ac:dyDescent="0.15">
      <c r="A156" s="6" t="s">
        <v>135</v>
      </c>
      <c r="B156" s="115" t="s">
        <v>136</v>
      </c>
      <c r="C156" s="115"/>
      <c r="D156" s="7" t="s">
        <v>73</v>
      </c>
      <c r="E156" s="116">
        <v>0.56000000000000005</v>
      </c>
      <c r="F156" s="116"/>
      <c r="G156" s="26"/>
      <c r="H156" s="9" t="str">
        <f t="shared" si="2"/>
        <v xml:space="preserve"> </v>
      </c>
    </row>
    <row r="157" spans="1:8" ht="13.5" customHeight="1" x14ac:dyDescent="0.15">
      <c r="A157" s="6" t="s">
        <v>137</v>
      </c>
      <c r="B157" s="115" t="s">
        <v>138</v>
      </c>
      <c r="C157" s="115"/>
      <c r="D157" s="7"/>
      <c r="E157" s="116"/>
      <c r="F157" s="116"/>
      <c r="G157" s="20"/>
      <c r="H157" s="9" t="str">
        <f t="shared" si="2"/>
        <v xml:space="preserve"> </v>
      </c>
    </row>
    <row r="158" spans="1:8" ht="13.5" customHeight="1" x14ac:dyDescent="0.15">
      <c r="A158" s="6" t="s">
        <v>139</v>
      </c>
      <c r="B158" s="115" t="s">
        <v>140</v>
      </c>
      <c r="C158" s="115"/>
      <c r="D158" s="7"/>
      <c r="E158" s="116"/>
      <c r="F158" s="116"/>
      <c r="G158" s="20"/>
      <c r="H158" s="9" t="str">
        <f t="shared" si="2"/>
        <v xml:space="preserve"> </v>
      </c>
    </row>
    <row r="159" spans="1:8" ht="39" customHeight="1" x14ac:dyDescent="0.15">
      <c r="A159" s="6" t="s">
        <v>7</v>
      </c>
      <c r="B159" s="115" t="s">
        <v>141</v>
      </c>
      <c r="C159" s="115"/>
      <c r="D159" s="7" t="s">
        <v>71</v>
      </c>
      <c r="E159" s="116">
        <v>20</v>
      </c>
      <c r="F159" s="116"/>
      <c r="G159" s="26"/>
      <c r="H159" s="9" t="str">
        <f t="shared" si="2"/>
        <v xml:space="preserve"> </v>
      </c>
    </row>
    <row r="160" spans="1:8" ht="39" customHeight="1" x14ac:dyDescent="0.15">
      <c r="A160" s="6" t="s">
        <v>142</v>
      </c>
      <c r="B160" s="115" t="s">
        <v>143</v>
      </c>
      <c r="C160" s="115"/>
      <c r="D160" s="7" t="s">
        <v>71</v>
      </c>
      <c r="E160" s="116">
        <v>6</v>
      </c>
      <c r="F160" s="116"/>
      <c r="G160" s="26"/>
      <c r="H160" s="9" t="str">
        <f t="shared" si="2"/>
        <v xml:space="preserve"> </v>
      </c>
    </row>
    <row r="161" spans="1:8" ht="13.5" customHeight="1" x14ac:dyDescent="0.15">
      <c r="A161" s="6"/>
      <c r="B161" s="115"/>
      <c r="C161" s="115"/>
      <c r="D161" s="7"/>
      <c r="E161" s="116"/>
      <c r="F161" s="116"/>
      <c r="G161" s="20"/>
      <c r="H161" s="9"/>
    </row>
    <row r="162" spans="1:8" ht="13.5" customHeight="1" x14ac:dyDescent="0.15">
      <c r="A162" s="6"/>
      <c r="B162" s="115"/>
      <c r="C162" s="115"/>
      <c r="D162" s="7"/>
      <c r="E162" s="116"/>
      <c r="F162" s="116"/>
      <c r="G162" s="20"/>
      <c r="H162" s="9"/>
    </row>
    <row r="163" spans="1:8" ht="13.5" customHeight="1" x14ac:dyDescent="0.15">
      <c r="A163" s="6"/>
      <c r="B163" s="115"/>
      <c r="C163" s="115"/>
      <c r="D163" s="7"/>
      <c r="E163" s="116"/>
      <c r="F163" s="116"/>
      <c r="G163" s="20"/>
      <c r="H163" s="9"/>
    </row>
    <row r="164" spans="1:8" ht="13.5" customHeight="1" x14ac:dyDescent="0.15">
      <c r="A164" s="6"/>
      <c r="B164" s="115"/>
      <c r="C164" s="115"/>
      <c r="D164" s="7"/>
      <c r="E164" s="116"/>
      <c r="F164" s="116"/>
      <c r="G164" s="20"/>
      <c r="H164" s="9"/>
    </row>
    <row r="165" spans="1:8" ht="13.5" customHeight="1" x14ac:dyDescent="0.15">
      <c r="A165" s="6"/>
      <c r="B165" s="115"/>
      <c r="C165" s="115"/>
      <c r="D165" s="7"/>
      <c r="E165" s="116"/>
      <c r="F165" s="116"/>
      <c r="G165" s="20"/>
      <c r="H165" s="9"/>
    </row>
    <row r="166" spans="1:8" ht="13.5" customHeight="1" x14ac:dyDescent="0.15">
      <c r="A166" s="6"/>
      <c r="B166" s="115"/>
      <c r="C166" s="115"/>
      <c r="D166" s="7"/>
      <c r="E166" s="116"/>
      <c r="F166" s="116"/>
      <c r="G166" s="20"/>
      <c r="H166" s="9"/>
    </row>
    <row r="167" spans="1:8" ht="13.5" customHeight="1" x14ac:dyDescent="0.15">
      <c r="A167" s="6"/>
      <c r="B167" s="115"/>
      <c r="C167" s="115"/>
      <c r="D167" s="7"/>
      <c r="E167" s="116"/>
      <c r="F167" s="116"/>
      <c r="G167" s="20"/>
      <c r="H167" s="9"/>
    </row>
    <row r="168" spans="1:8" ht="13.5" customHeight="1" x14ac:dyDescent="0.15">
      <c r="A168" s="6"/>
      <c r="B168" s="115"/>
      <c r="C168" s="115"/>
      <c r="D168" s="7"/>
      <c r="E168" s="116"/>
      <c r="F168" s="116"/>
      <c r="G168" s="20"/>
      <c r="H168" s="9"/>
    </row>
    <row r="169" spans="1:8" ht="13.5" customHeight="1" x14ac:dyDescent="0.15">
      <c r="A169" s="6"/>
      <c r="B169" s="115"/>
      <c r="C169" s="115"/>
      <c r="D169" s="7"/>
      <c r="E169" s="116"/>
      <c r="F169" s="116"/>
      <c r="G169" s="20"/>
      <c r="H169" s="9"/>
    </row>
    <row r="170" spans="1:8" ht="13.5" customHeight="1" x14ac:dyDescent="0.15">
      <c r="A170" s="6"/>
      <c r="B170" s="115"/>
      <c r="C170" s="115"/>
      <c r="D170" s="7"/>
      <c r="E170" s="116"/>
      <c r="F170" s="116"/>
      <c r="G170" s="20"/>
      <c r="H170" s="9"/>
    </row>
    <row r="171" spans="1:8" ht="13.5" customHeight="1" x14ac:dyDescent="0.15">
      <c r="A171" s="6"/>
      <c r="B171" s="115"/>
      <c r="C171" s="115"/>
      <c r="D171" s="7"/>
      <c r="E171" s="116"/>
      <c r="F171" s="116"/>
      <c r="G171" s="20"/>
      <c r="H171" s="9"/>
    </row>
    <row r="172" spans="1:8" ht="13.5" customHeight="1" x14ac:dyDescent="0.15">
      <c r="A172" s="6"/>
      <c r="B172" s="115"/>
      <c r="C172" s="115"/>
      <c r="D172" s="7"/>
      <c r="E172" s="116"/>
      <c r="F172" s="116"/>
      <c r="G172" s="20"/>
      <c r="H172" s="9"/>
    </row>
    <row r="173" spans="1:8" ht="13.5" customHeight="1" x14ac:dyDescent="0.15">
      <c r="A173" s="6"/>
      <c r="B173" s="115"/>
      <c r="C173" s="115"/>
      <c r="D173" s="7"/>
      <c r="E173" s="116"/>
      <c r="F173" s="116"/>
      <c r="G173" s="20"/>
      <c r="H173" s="9"/>
    </row>
    <row r="174" spans="1:8" ht="13.5" customHeight="1" x14ac:dyDescent="0.15">
      <c r="A174" s="6"/>
      <c r="B174" s="115"/>
      <c r="C174" s="115"/>
      <c r="D174" s="7"/>
      <c r="E174" s="116"/>
      <c r="F174" s="116"/>
      <c r="G174" s="20"/>
      <c r="H174" s="9"/>
    </row>
    <row r="175" spans="1:8" ht="13.5" customHeight="1" x14ac:dyDescent="0.15">
      <c r="A175" s="6"/>
      <c r="B175" s="115"/>
      <c r="C175" s="115"/>
      <c r="D175" s="7"/>
      <c r="E175" s="116"/>
      <c r="F175" s="116"/>
      <c r="G175" s="20"/>
      <c r="H175" s="9"/>
    </row>
    <row r="176" spans="1:8" ht="13.5" customHeight="1" x14ac:dyDescent="0.15">
      <c r="A176" s="6"/>
      <c r="B176" s="115"/>
      <c r="C176" s="115"/>
      <c r="D176" s="7"/>
      <c r="E176" s="116"/>
      <c r="F176" s="116"/>
      <c r="G176" s="20"/>
      <c r="H176" s="9"/>
    </row>
    <row r="177" spans="1:8" ht="13.5" customHeight="1" x14ac:dyDescent="0.15">
      <c r="A177" s="6"/>
      <c r="B177" s="115"/>
      <c r="C177" s="115"/>
      <c r="D177" s="7"/>
      <c r="E177" s="116"/>
      <c r="F177" s="116"/>
      <c r="G177" s="20"/>
      <c r="H177" s="9"/>
    </row>
    <row r="178" spans="1:8" ht="13.5" customHeight="1" x14ac:dyDescent="0.15">
      <c r="A178" s="6"/>
      <c r="B178" s="115"/>
      <c r="C178" s="115"/>
      <c r="D178" s="7"/>
      <c r="E178" s="116"/>
      <c r="F178" s="116"/>
      <c r="G178" s="20"/>
      <c r="H178" s="9"/>
    </row>
    <row r="179" spans="1:8" ht="13.5" customHeight="1" x14ac:dyDescent="0.15">
      <c r="A179" s="6"/>
      <c r="B179" s="115"/>
      <c r="C179" s="115"/>
      <c r="D179" s="7"/>
      <c r="E179" s="116"/>
      <c r="F179" s="116"/>
      <c r="G179" s="20"/>
      <c r="H179" s="9"/>
    </row>
    <row r="180" spans="1:8" ht="13.5" customHeight="1" x14ac:dyDescent="0.15">
      <c r="A180" s="6"/>
      <c r="B180" s="115"/>
      <c r="C180" s="115"/>
      <c r="D180" s="7"/>
      <c r="E180" s="116"/>
      <c r="F180" s="116"/>
      <c r="G180" s="20"/>
      <c r="H180" s="9"/>
    </row>
    <row r="181" spans="1:8" ht="13.5" customHeight="1" x14ac:dyDescent="0.15">
      <c r="A181" s="6"/>
      <c r="B181" s="115"/>
      <c r="C181" s="115"/>
      <c r="D181" s="7"/>
      <c r="E181" s="116"/>
      <c r="F181" s="116"/>
      <c r="G181" s="20"/>
      <c r="H181" s="9"/>
    </row>
    <row r="182" spans="1:8" ht="13.5" customHeight="1" x14ac:dyDescent="0.15">
      <c r="A182" s="6"/>
      <c r="B182" s="115"/>
      <c r="C182" s="115"/>
      <c r="D182" s="7"/>
      <c r="E182" s="116"/>
      <c r="F182" s="116"/>
      <c r="G182" s="20"/>
      <c r="H182" s="9"/>
    </row>
    <row r="183" spans="1:8" ht="13.5" customHeight="1" x14ac:dyDescent="0.15">
      <c r="A183" s="6"/>
      <c r="B183" s="115"/>
      <c r="C183" s="115"/>
      <c r="D183" s="7"/>
      <c r="E183" s="116"/>
      <c r="F183" s="116"/>
      <c r="G183" s="20"/>
      <c r="H183" s="9"/>
    </row>
    <row r="184" spans="1:8" ht="13.5" customHeight="1" x14ac:dyDescent="0.15">
      <c r="A184" s="6"/>
      <c r="B184" s="115"/>
      <c r="C184" s="115"/>
      <c r="D184" s="7"/>
      <c r="E184" s="116"/>
      <c r="F184" s="116"/>
      <c r="G184" s="20"/>
      <c r="H184" s="9"/>
    </row>
    <row r="185" spans="1:8" ht="13.5" customHeight="1" x14ac:dyDescent="0.15">
      <c r="A185" s="6"/>
      <c r="B185" s="115"/>
      <c r="C185" s="115"/>
      <c r="D185" s="7"/>
      <c r="E185" s="116"/>
      <c r="F185" s="116"/>
      <c r="G185" s="20"/>
      <c r="H185" s="9"/>
    </row>
    <row r="186" spans="1:8" ht="13.5" customHeight="1" thickBot="1" x14ac:dyDescent="0.2">
      <c r="A186" s="117">
        <f>SUM((H151,H154,H155,H156,H159,H160))</f>
        <v>0</v>
      </c>
      <c r="B186" s="118"/>
      <c r="C186" s="118"/>
      <c r="D186" s="118"/>
      <c r="E186" s="118"/>
      <c r="F186" s="118"/>
      <c r="G186" s="118"/>
      <c r="H186" s="119"/>
    </row>
    <row r="187" spans="1:8" ht="21" customHeight="1" x14ac:dyDescent="0.15">
      <c r="A187" s="112"/>
      <c r="B187" s="112"/>
      <c r="C187" s="113"/>
      <c r="D187" s="113"/>
      <c r="E187" s="113"/>
      <c r="F187" s="114" t="s">
        <v>87</v>
      </c>
      <c r="G187" s="114"/>
      <c r="H187" s="114"/>
    </row>
  </sheetData>
  <sheetProtection algorithmName="SHA-512" hashValue="BujQEF3/+wyZUljmnEGx3a4RJMxIX3c1Lb8Tixf1c+o0JxQr1aLLi8xtJyOK207HPhVDpiNCQKOTbpkcphhd/w==" saltValue="c0jw8A6XmHXIb8fACBDxKQ==" spinCount="100000" sheet="1" objects="1" scenarios="1"/>
  <mergeCells count="368">
    <mergeCell ref="A98:H98"/>
    <mergeCell ref="A1:H1"/>
    <mergeCell ref="A2:B2"/>
    <mergeCell ref="C2:E2"/>
    <mergeCell ref="F2:H2"/>
    <mergeCell ref="A3:H3"/>
    <mergeCell ref="B9:C9"/>
    <mergeCell ref="E9:F9"/>
    <mergeCell ref="B10:C10"/>
    <mergeCell ref="E10:F10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19:C19"/>
    <mergeCell ref="E19:F19"/>
    <mergeCell ref="B20:C20"/>
    <mergeCell ref="E20:F2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29:C29"/>
    <mergeCell ref="E29:F29"/>
    <mergeCell ref="B30:C30"/>
    <mergeCell ref="E30:F3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39:C39"/>
    <mergeCell ref="E39:F39"/>
    <mergeCell ref="B40:C40"/>
    <mergeCell ref="E40:F4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57:C57"/>
    <mergeCell ref="E57:F57"/>
    <mergeCell ref="B58:C58"/>
    <mergeCell ref="E58:F58"/>
    <mergeCell ref="B46:C46"/>
    <mergeCell ref="E46:F46"/>
    <mergeCell ref="B53:C53"/>
    <mergeCell ref="E53:F53"/>
    <mergeCell ref="B47:C47"/>
    <mergeCell ref="E47:F47"/>
    <mergeCell ref="A49:B49"/>
    <mergeCell ref="C49:E49"/>
    <mergeCell ref="F49:H49"/>
    <mergeCell ref="A50:H50"/>
    <mergeCell ref="A51:B51"/>
    <mergeCell ref="C51:E51"/>
    <mergeCell ref="B54:C54"/>
    <mergeCell ref="E54:F54"/>
    <mergeCell ref="B55:C55"/>
    <mergeCell ref="E55:F55"/>
    <mergeCell ref="B56:C56"/>
    <mergeCell ref="E56:F56"/>
    <mergeCell ref="F51:H51"/>
    <mergeCell ref="A52:H52"/>
    <mergeCell ref="B67:C67"/>
    <mergeCell ref="E67:F67"/>
    <mergeCell ref="B68:C68"/>
    <mergeCell ref="E68:F6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77:C77"/>
    <mergeCell ref="E77:F77"/>
    <mergeCell ref="B78:C78"/>
    <mergeCell ref="E78:F7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A100:H100"/>
    <mergeCell ref="A101:B101"/>
    <mergeCell ref="C101:E101"/>
    <mergeCell ref="F101:H101"/>
    <mergeCell ref="B87:C87"/>
    <mergeCell ref="E87:F87"/>
    <mergeCell ref="B88:C88"/>
    <mergeCell ref="E88:F8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107:C107"/>
    <mergeCell ref="E107:F107"/>
    <mergeCell ref="B108:C108"/>
    <mergeCell ref="E108:F108"/>
    <mergeCell ref="B94:C94"/>
    <mergeCell ref="E94:F94"/>
    <mergeCell ref="B95:C95"/>
    <mergeCell ref="E95:F95"/>
    <mergeCell ref="B103:C103"/>
    <mergeCell ref="E103:F103"/>
    <mergeCell ref="B96:C96"/>
    <mergeCell ref="E96:F96"/>
    <mergeCell ref="B97:C97"/>
    <mergeCell ref="E97:F97"/>
    <mergeCell ref="A99:B99"/>
    <mergeCell ref="C99:E99"/>
    <mergeCell ref="B104:C104"/>
    <mergeCell ref="E104:F104"/>
    <mergeCell ref="B105:C105"/>
    <mergeCell ref="E105:F105"/>
    <mergeCell ref="B106:C106"/>
    <mergeCell ref="E106:F106"/>
    <mergeCell ref="A102:H102"/>
    <mergeCell ref="F99:H99"/>
    <mergeCell ref="B117:C117"/>
    <mergeCell ref="E117:F117"/>
    <mergeCell ref="B118:C118"/>
    <mergeCell ref="E118:F11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27:C127"/>
    <mergeCell ref="E127:F127"/>
    <mergeCell ref="B128:C128"/>
    <mergeCell ref="E128:F12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37:C137"/>
    <mergeCell ref="E137:F137"/>
    <mergeCell ref="B138:C138"/>
    <mergeCell ref="E138:F13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42:C142"/>
    <mergeCell ref="E142:F142"/>
    <mergeCell ref="B150:C150"/>
    <mergeCell ref="E150:F150"/>
    <mergeCell ref="A144:B144"/>
    <mergeCell ref="C144:E144"/>
    <mergeCell ref="F144:H144"/>
    <mergeCell ref="A145:H145"/>
    <mergeCell ref="A146:B146"/>
    <mergeCell ref="C146:E146"/>
    <mergeCell ref="F146:H146"/>
    <mergeCell ref="A147:H147"/>
    <mergeCell ref="B148:C148"/>
    <mergeCell ref="E148:F148"/>
    <mergeCell ref="B149:C149"/>
    <mergeCell ref="E149:F149"/>
    <mergeCell ref="B139:C139"/>
    <mergeCell ref="E139:F139"/>
    <mergeCell ref="B140:C140"/>
    <mergeCell ref="E140:F140"/>
    <mergeCell ref="B141:C141"/>
    <mergeCell ref="E141:F141"/>
    <mergeCell ref="B159:C159"/>
    <mergeCell ref="E159:F159"/>
    <mergeCell ref="B160:C160"/>
    <mergeCell ref="E160:F160"/>
    <mergeCell ref="B151:C151"/>
    <mergeCell ref="E151:F151"/>
    <mergeCell ref="B152:C152"/>
    <mergeCell ref="E152:F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69:C169"/>
    <mergeCell ref="E169:F169"/>
    <mergeCell ref="B170:C170"/>
    <mergeCell ref="E170:F17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79:C179"/>
    <mergeCell ref="E179:F179"/>
    <mergeCell ref="B180:C180"/>
    <mergeCell ref="E180:F18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A187:B187"/>
    <mergeCell ref="C187:E187"/>
    <mergeCell ref="F187:H187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A186:H186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 r:id="rId1"/>
  <rowBreaks count="3" manualBreakCount="3">
    <brk id="49" max="16383" man="1"/>
    <brk id="99" max="16383" man="1"/>
    <brk id="1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showGridLines="0" topLeftCell="A88" workbookViewId="0">
      <selection activeCell="D112" sqref="D112"/>
    </sheetView>
  </sheetViews>
  <sheetFormatPr defaultColWidth="9" defaultRowHeight="11.25" x14ac:dyDescent="0.15"/>
  <cols>
    <col min="1" max="1" width="21.33203125" customWidth="1"/>
    <col min="2" max="2" width="17" customWidth="1"/>
    <col min="3" max="3" width="15.6640625" customWidth="1"/>
    <col min="4" max="4" width="11.1640625" customWidth="1"/>
    <col min="5" max="5" width="10.5" customWidth="1"/>
    <col min="6" max="6" width="6.5" customWidth="1"/>
    <col min="7" max="7" width="15.6640625" style="27" customWidth="1"/>
    <col min="8" max="8" width="15.1640625" customWidth="1"/>
  </cols>
  <sheetData>
    <row r="1" spans="1:8" ht="21" customHeight="1" x14ac:dyDescent="0.15">
      <c r="A1" s="120" t="s">
        <v>0</v>
      </c>
      <c r="B1" s="120"/>
      <c r="C1" s="120"/>
      <c r="D1" s="120"/>
      <c r="E1" s="120"/>
      <c r="F1" s="120"/>
      <c r="G1" s="120"/>
      <c r="H1" s="120"/>
    </row>
    <row r="2" spans="1:8" ht="13.5" customHeight="1" thickBot="1" x14ac:dyDescent="0.2">
      <c r="A2" s="112" t="s">
        <v>148</v>
      </c>
      <c r="B2" s="112"/>
      <c r="C2" s="113"/>
      <c r="D2" s="113"/>
      <c r="E2" s="113"/>
      <c r="F2" s="114" t="s">
        <v>2</v>
      </c>
      <c r="G2" s="114"/>
      <c r="H2" s="114"/>
    </row>
    <row r="3" spans="1:8" ht="13.5" customHeight="1" x14ac:dyDescent="0.15">
      <c r="A3" s="121" t="s">
        <v>3</v>
      </c>
      <c r="B3" s="122"/>
      <c r="C3" s="122"/>
      <c r="D3" s="122"/>
      <c r="E3" s="122"/>
      <c r="F3" s="122"/>
      <c r="G3" s="122"/>
      <c r="H3" s="123"/>
    </row>
    <row r="4" spans="1:8" ht="13.5" customHeight="1" x14ac:dyDescent="0.15">
      <c r="A4" s="6" t="s">
        <v>4</v>
      </c>
      <c r="B4" s="124" t="s">
        <v>15</v>
      </c>
      <c r="C4" s="124"/>
      <c r="D4" s="20" t="s">
        <v>20</v>
      </c>
      <c r="E4" s="124" t="s">
        <v>22</v>
      </c>
      <c r="F4" s="124"/>
      <c r="G4" s="20" t="s">
        <v>23</v>
      </c>
      <c r="H4" s="8" t="s">
        <v>24</v>
      </c>
    </row>
    <row r="5" spans="1:8" ht="13.5" customHeight="1" x14ac:dyDescent="0.15">
      <c r="A5" s="6" t="s">
        <v>5</v>
      </c>
      <c r="B5" s="115" t="s">
        <v>16</v>
      </c>
      <c r="C5" s="115"/>
      <c r="D5" s="20"/>
      <c r="E5" s="116"/>
      <c r="F5" s="116"/>
      <c r="G5" s="20"/>
      <c r="H5" s="9" t="str">
        <f t="shared" ref="H5:H14" si="0">IF(ROUND(E5*G5,2)=0,  " ", ROUND(E5*G5,2))</f>
        <v xml:space="preserve"> </v>
      </c>
    </row>
    <row r="6" spans="1:8" ht="13.5" customHeight="1" x14ac:dyDescent="0.15">
      <c r="A6" s="6" t="s">
        <v>6</v>
      </c>
      <c r="B6" s="115" t="s">
        <v>17</v>
      </c>
      <c r="C6" s="115"/>
      <c r="D6" s="20"/>
      <c r="E6" s="116"/>
      <c r="F6" s="116"/>
      <c r="G6" s="20"/>
      <c r="H6" s="9" t="str">
        <f t="shared" si="0"/>
        <v xml:space="preserve"> </v>
      </c>
    </row>
    <row r="7" spans="1:8" ht="21" customHeight="1" x14ac:dyDescent="0.15">
      <c r="A7" s="6" t="s">
        <v>7</v>
      </c>
      <c r="B7" s="115" t="s">
        <v>88</v>
      </c>
      <c r="C7" s="115"/>
      <c r="D7" s="20" t="s">
        <v>21</v>
      </c>
      <c r="E7" s="116">
        <v>1</v>
      </c>
      <c r="F7" s="116"/>
      <c r="G7" s="26"/>
      <c r="H7" s="9" t="str">
        <f t="shared" si="0"/>
        <v xml:space="preserve"> </v>
      </c>
    </row>
    <row r="8" spans="1:8" ht="21" customHeight="1" x14ac:dyDescent="0.15">
      <c r="A8" s="6" t="s">
        <v>8</v>
      </c>
      <c r="B8" s="115" t="s">
        <v>89</v>
      </c>
      <c r="C8" s="115"/>
      <c r="D8" s="20" t="s">
        <v>21</v>
      </c>
      <c r="E8" s="116">
        <v>1</v>
      </c>
      <c r="F8" s="116"/>
      <c r="G8" s="26"/>
      <c r="H8" s="9" t="str">
        <f t="shared" si="0"/>
        <v xml:space="preserve"> </v>
      </c>
    </row>
    <row r="9" spans="1:8" ht="13.5" customHeight="1" x14ac:dyDescent="0.15">
      <c r="A9" s="6" t="s">
        <v>9</v>
      </c>
      <c r="B9" s="115" t="s">
        <v>18</v>
      </c>
      <c r="C9" s="115"/>
      <c r="D9" s="20"/>
      <c r="E9" s="116"/>
      <c r="F9" s="116"/>
      <c r="G9" s="20"/>
      <c r="H9" s="9" t="str">
        <f t="shared" si="0"/>
        <v xml:space="preserve"> </v>
      </c>
    </row>
    <row r="10" spans="1:8" ht="13.5" customHeight="1" x14ac:dyDescent="0.15">
      <c r="A10" s="6" t="s">
        <v>10</v>
      </c>
      <c r="B10" s="115" t="s">
        <v>90</v>
      </c>
      <c r="C10" s="115"/>
      <c r="D10" s="20" t="s">
        <v>21</v>
      </c>
      <c r="E10" s="116">
        <v>1</v>
      </c>
      <c r="F10" s="116"/>
      <c r="G10" s="26"/>
      <c r="H10" s="9" t="str">
        <f t="shared" si="0"/>
        <v xml:space="preserve"> </v>
      </c>
    </row>
    <row r="11" spans="1:8" ht="21" customHeight="1" x14ac:dyDescent="0.15">
      <c r="A11" s="6" t="s">
        <v>11</v>
      </c>
      <c r="B11" s="115" t="s">
        <v>91</v>
      </c>
      <c r="C11" s="115"/>
      <c r="D11" s="20" t="s">
        <v>21</v>
      </c>
      <c r="E11" s="116">
        <v>1</v>
      </c>
      <c r="F11" s="116"/>
      <c r="G11" s="26"/>
      <c r="H11" s="9" t="str">
        <f t="shared" si="0"/>
        <v xml:space="preserve"> </v>
      </c>
    </row>
    <row r="12" spans="1:8" ht="21" customHeight="1" x14ac:dyDescent="0.15">
      <c r="A12" s="6" t="s">
        <v>12</v>
      </c>
      <c r="B12" s="115" t="s">
        <v>92</v>
      </c>
      <c r="C12" s="115"/>
      <c r="D12" s="20" t="s">
        <v>21</v>
      </c>
      <c r="E12" s="116">
        <v>1</v>
      </c>
      <c r="F12" s="116"/>
      <c r="G12" s="28">
        <v>4770</v>
      </c>
      <c r="H12" s="9">
        <f t="shared" si="0"/>
        <v>4770</v>
      </c>
    </row>
    <row r="13" spans="1:8" ht="13.5" customHeight="1" x14ac:dyDescent="0.15">
      <c r="A13" s="6" t="s">
        <v>13</v>
      </c>
      <c r="B13" s="115" t="s">
        <v>19</v>
      </c>
      <c r="C13" s="115"/>
      <c r="D13" s="20"/>
      <c r="E13" s="116"/>
      <c r="F13" s="116"/>
      <c r="G13" s="20"/>
      <c r="H13" s="9" t="str">
        <f t="shared" si="0"/>
        <v xml:space="preserve"> </v>
      </c>
    </row>
    <row r="14" spans="1:8" ht="21" customHeight="1" x14ac:dyDescent="0.15">
      <c r="A14" s="6" t="s">
        <v>14</v>
      </c>
      <c r="B14" s="115" t="s">
        <v>93</v>
      </c>
      <c r="C14" s="115"/>
      <c r="D14" s="20" t="s">
        <v>21</v>
      </c>
      <c r="E14" s="116">
        <v>1</v>
      </c>
      <c r="F14" s="116"/>
      <c r="G14" s="26"/>
      <c r="H14" s="9" t="str">
        <f t="shared" si="0"/>
        <v xml:space="preserve"> </v>
      </c>
    </row>
    <row r="15" spans="1:8" ht="13.5" customHeight="1" x14ac:dyDescent="0.15">
      <c r="A15" s="6"/>
      <c r="B15" s="115"/>
      <c r="C15" s="115"/>
      <c r="D15" s="20"/>
      <c r="E15" s="116"/>
      <c r="F15" s="116"/>
      <c r="G15" s="20"/>
      <c r="H15" s="9"/>
    </row>
    <row r="16" spans="1:8" ht="13.5" customHeight="1" x14ac:dyDescent="0.15">
      <c r="A16" s="6"/>
      <c r="B16" s="115"/>
      <c r="C16" s="115"/>
      <c r="D16" s="20"/>
      <c r="E16" s="116"/>
      <c r="F16" s="116"/>
      <c r="G16" s="20"/>
      <c r="H16" s="9"/>
    </row>
    <row r="17" spans="1:8" ht="13.5" customHeight="1" x14ac:dyDescent="0.15">
      <c r="A17" s="6"/>
      <c r="B17" s="115"/>
      <c r="C17" s="115"/>
      <c r="D17" s="20"/>
      <c r="E17" s="116"/>
      <c r="F17" s="116"/>
      <c r="G17" s="20"/>
      <c r="H17" s="9"/>
    </row>
    <row r="18" spans="1:8" ht="13.5" customHeight="1" x14ac:dyDescent="0.15">
      <c r="A18" s="6"/>
      <c r="B18" s="115"/>
      <c r="C18" s="115"/>
      <c r="D18" s="20"/>
      <c r="E18" s="116"/>
      <c r="F18" s="116"/>
      <c r="G18" s="20"/>
      <c r="H18" s="9"/>
    </row>
    <row r="19" spans="1:8" ht="13.5" customHeight="1" x14ac:dyDescent="0.15">
      <c r="A19" s="6"/>
      <c r="B19" s="115"/>
      <c r="C19" s="115"/>
      <c r="D19" s="20"/>
      <c r="E19" s="116"/>
      <c r="F19" s="116"/>
      <c r="G19" s="20"/>
      <c r="H19" s="9"/>
    </row>
    <row r="20" spans="1:8" ht="13.5" customHeight="1" x14ac:dyDescent="0.15">
      <c r="A20" s="6"/>
      <c r="B20" s="115"/>
      <c r="C20" s="115"/>
      <c r="D20" s="20"/>
      <c r="E20" s="116"/>
      <c r="F20" s="116"/>
      <c r="G20" s="20"/>
      <c r="H20" s="9"/>
    </row>
    <row r="21" spans="1:8" ht="13.5" customHeight="1" x14ac:dyDescent="0.15">
      <c r="A21" s="6"/>
      <c r="B21" s="115"/>
      <c r="C21" s="115"/>
      <c r="D21" s="20"/>
      <c r="E21" s="116"/>
      <c r="F21" s="116"/>
      <c r="G21" s="20"/>
      <c r="H21" s="9"/>
    </row>
    <row r="22" spans="1:8" ht="13.5" customHeight="1" x14ac:dyDescent="0.15">
      <c r="A22" s="6"/>
      <c r="B22" s="115"/>
      <c r="C22" s="115"/>
      <c r="D22" s="20"/>
      <c r="E22" s="116"/>
      <c r="F22" s="116"/>
      <c r="G22" s="20"/>
      <c r="H22" s="9"/>
    </row>
    <row r="23" spans="1:8" ht="13.5" customHeight="1" x14ac:dyDescent="0.15">
      <c r="A23" s="6"/>
      <c r="B23" s="115"/>
      <c r="C23" s="115"/>
      <c r="D23" s="20"/>
      <c r="E23" s="116"/>
      <c r="F23" s="116"/>
      <c r="G23" s="20"/>
      <c r="H23" s="9"/>
    </row>
    <row r="24" spans="1:8" ht="13.5" customHeight="1" x14ac:dyDescent="0.15">
      <c r="A24" s="6"/>
      <c r="B24" s="115"/>
      <c r="C24" s="115"/>
      <c r="D24" s="20"/>
      <c r="E24" s="116"/>
      <c r="F24" s="116"/>
      <c r="G24" s="20"/>
      <c r="H24" s="9"/>
    </row>
    <row r="25" spans="1:8" ht="13.5" customHeight="1" x14ac:dyDescent="0.15">
      <c r="A25" s="6"/>
      <c r="B25" s="115"/>
      <c r="C25" s="115"/>
      <c r="D25" s="20"/>
      <c r="E25" s="116"/>
      <c r="F25" s="116"/>
      <c r="G25" s="20"/>
      <c r="H25" s="9"/>
    </row>
    <row r="26" spans="1:8" ht="13.5" customHeight="1" x14ac:dyDescent="0.15">
      <c r="A26" s="6"/>
      <c r="B26" s="115"/>
      <c r="C26" s="115"/>
      <c r="D26" s="20"/>
      <c r="E26" s="116"/>
      <c r="F26" s="116"/>
      <c r="G26" s="20"/>
      <c r="H26" s="9"/>
    </row>
    <row r="27" spans="1:8" ht="13.5" customHeight="1" x14ac:dyDescent="0.15">
      <c r="A27" s="6"/>
      <c r="B27" s="115"/>
      <c r="C27" s="115"/>
      <c r="D27" s="20"/>
      <c r="E27" s="116"/>
      <c r="F27" s="116"/>
      <c r="G27" s="20"/>
      <c r="H27" s="9"/>
    </row>
    <row r="28" spans="1:8" ht="13.5" customHeight="1" x14ac:dyDescent="0.15">
      <c r="A28" s="6"/>
      <c r="B28" s="115"/>
      <c r="C28" s="115"/>
      <c r="D28" s="20"/>
      <c r="E28" s="116"/>
      <c r="F28" s="116"/>
      <c r="G28" s="20"/>
      <c r="H28" s="9"/>
    </row>
    <row r="29" spans="1:8" ht="13.5" customHeight="1" x14ac:dyDescent="0.15">
      <c r="A29" s="6"/>
      <c r="B29" s="115"/>
      <c r="C29" s="115"/>
      <c r="D29" s="20"/>
      <c r="E29" s="116"/>
      <c r="F29" s="116"/>
      <c r="G29" s="20"/>
      <c r="H29" s="9"/>
    </row>
    <row r="30" spans="1:8" ht="13.5" customHeight="1" x14ac:dyDescent="0.15">
      <c r="A30" s="6"/>
      <c r="B30" s="115"/>
      <c r="C30" s="115"/>
      <c r="D30" s="20"/>
      <c r="E30" s="116"/>
      <c r="F30" s="116"/>
      <c r="G30" s="20"/>
      <c r="H30" s="9"/>
    </row>
    <row r="31" spans="1:8" ht="13.5" customHeight="1" x14ac:dyDescent="0.15">
      <c r="A31" s="6"/>
      <c r="B31" s="115"/>
      <c r="C31" s="115"/>
      <c r="D31" s="20"/>
      <c r="E31" s="116"/>
      <c r="F31" s="116"/>
      <c r="G31" s="20"/>
      <c r="H31" s="9"/>
    </row>
    <row r="32" spans="1:8" ht="13.5" customHeight="1" x14ac:dyDescent="0.15">
      <c r="A32" s="6"/>
      <c r="B32" s="115"/>
      <c r="C32" s="115"/>
      <c r="D32" s="20"/>
      <c r="E32" s="116"/>
      <c r="F32" s="116"/>
      <c r="G32" s="20"/>
      <c r="H32" s="9"/>
    </row>
    <row r="33" spans="1:8" ht="13.5" customHeight="1" x14ac:dyDescent="0.15">
      <c r="A33" s="6"/>
      <c r="B33" s="115"/>
      <c r="C33" s="115"/>
      <c r="D33" s="20"/>
      <c r="E33" s="116"/>
      <c r="F33" s="116"/>
      <c r="G33" s="20"/>
      <c r="H33" s="9"/>
    </row>
    <row r="34" spans="1:8" ht="13.5" customHeight="1" x14ac:dyDescent="0.15">
      <c r="A34" s="6"/>
      <c r="B34" s="115"/>
      <c r="C34" s="115"/>
      <c r="D34" s="20"/>
      <c r="E34" s="116"/>
      <c r="F34" s="116"/>
      <c r="G34" s="20"/>
      <c r="H34" s="9"/>
    </row>
    <row r="35" spans="1:8" ht="13.5" customHeight="1" x14ac:dyDescent="0.15">
      <c r="A35" s="6"/>
      <c r="B35" s="115"/>
      <c r="C35" s="115"/>
      <c r="D35" s="20"/>
      <c r="E35" s="116"/>
      <c r="F35" s="116"/>
      <c r="G35" s="20"/>
      <c r="H35" s="9"/>
    </row>
    <row r="36" spans="1:8" ht="13.5" customHeight="1" x14ac:dyDescent="0.15">
      <c r="A36" s="6"/>
      <c r="B36" s="115"/>
      <c r="C36" s="115"/>
      <c r="D36" s="20"/>
      <c r="E36" s="116"/>
      <c r="F36" s="116"/>
      <c r="G36" s="20"/>
      <c r="H36" s="9"/>
    </row>
    <row r="37" spans="1:8" ht="13.5" customHeight="1" x14ac:dyDescent="0.15">
      <c r="A37" s="6"/>
      <c r="B37" s="115"/>
      <c r="C37" s="115"/>
      <c r="D37" s="20"/>
      <c r="E37" s="116"/>
      <c r="F37" s="116"/>
      <c r="G37" s="20"/>
      <c r="H37" s="9"/>
    </row>
    <row r="38" spans="1:8" ht="13.5" customHeight="1" x14ac:dyDescent="0.15">
      <c r="A38" s="6"/>
      <c r="B38" s="115"/>
      <c r="C38" s="115"/>
      <c r="D38" s="20"/>
      <c r="E38" s="116"/>
      <c r="F38" s="116"/>
      <c r="G38" s="20"/>
      <c r="H38" s="9"/>
    </row>
    <row r="39" spans="1:8" ht="13.5" customHeight="1" x14ac:dyDescent="0.15">
      <c r="A39" s="6"/>
      <c r="B39" s="115"/>
      <c r="C39" s="115"/>
      <c r="D39" s="20"/>
      <c r="E39" s="116"/>
      <c r="F39" s="116"/>
      <c r="G39" s="20"/>
      <c r="H39" s="9"/>
    </row>
    <row r="40" spans="1:8" ht="13.5" customHeight="1" x14ac:dyDescent="0.15">
      <c r="A40" s="6"/>
      <c r="B40" s="115"/>
      <c r="C40" s="115"/>
      <c r="D40" s="20"/>
      <c r="E40" s="116"/>
      <c r="F40" s="116"/>
      <c r="G40" s="20"/>
      <c r="H40" s="9"/>
    </row>
    <row r="41" spans="1:8" ht="13.5" customHeight="1" x14ac:dyDescent="0.15">
      <c r="A41" s="6"/>
      <c r="B41" s="115"/>
      <c r="C41" s="115"/>
      <c r="D41" s="20"/>
      <c r="E41" s="116"/>
      <c r="F41" s="116"/>
      <c r="G41" s="20"/>
      <c r="H41" s="9"/>
    </row>
    <row r="42" spans="1:8" ht="13.5" customHeight="1" x14ac:dyDescent="0.15">
      <c r="A42" s="6"/>
      <c r="B42" s="115"/>
      <c r="C42" s="115"/>
      <c r="D42" s="20"/>
      <c r="E42" s="116"/>
      <c r="F42" s="116"/>
      <c r="G42" s="20"/>
      <c r="H42" s="9"/>
    </row>
    <row r="43" spans="1:8" ht="13.5" customHeight="1" x14ac:dyDescent="0.15">
      <c r="A43" s="6"/>
      <c r="B43" s="115"/>
      <c r="C43" s="115"/>
      <c r="D43" s="20"/>
      <c r="E43" s="116"/>
      <c r="F43" s="116"/>
      <c r="G43" s="20"/>
      <c r="H43" s="9"/>
    </row>
    <row r="44" spans="1:8" ht="13.5" customHeight="1" x14ac:dyDescent="0.15">
      <c r="A44" s="6"/>
      <c r="B44" s="115"/>
      <c r="C44" s="115"/>
      <c r="D44" s="20"/>
      <c r="E44" s="116"/>
      <c r="F44" s="116"/>
      <c r="G44" s="20"/>
      <c r="H44" s="9"/>
    </row>
    <row r="45" spans="1:8" ht="13.5" customHeight="1" x14ac:dyDescent="0.15">
      <c r="A45" s="6"/>
      <c r="B45" s="115"/>
      <c r="C45" s="115"/>
      <c r="D45" s="20"/>
      <c r="E45" s="116"/>
      <c r="F45" s="116"/>
      <c r="G45" s="20"/>
      <c r="H45" s="9"/>
    </row>
    <row r="46" spans="1:8" ht="13.5" customHeight="1" x14ac:dyDescent="0.15">
      <c r="A46" s="6"/>
      <c r="B46" s="115"/>
      <c r="C46" s="115"/>
      <c r="D46" s="20"/>
      <c r="E46" s="116"/>
      <c r="F46" s="116"/>
      <c r="G46" s="20"/>
      <c r="H46" s="9"/>
    </row>
    <row r="47" spans="1:8" ht="13.5" customHeight="1" x14ac:dyDescent="0.15">
      <c r="A47" s="6"/>
      <c r="B47" s="115"/>
      <c r="C47" s="115"/>
      <c r="D47" s="20"/>
      <c r="E47" s="116"/>
      <c r="F47" s="116"/>
      <c r="G47" s="20"/>
      <c r="H47" s="9"/>
    </row>
    <row r="48" spans="1:8" ht="13.5" customHeight="1" thickBot="1" x14ac:dyDescent="0.2">
      <c r="A48" s="117">
        <f>SUM((H7,H8,H10,H11,H12,H14))</f>
        <v>4770</v>
      </c>
      <c r="B48" s="118"/>
      <c r="C48" s="118"/>
      <c r="D48" s="118"/>
      <c r="E48" s="118"/>
      <c r="F48" s="118"/>
      <c r="G48" s="118"/>
      <c r="H48" s="119"/>
    </row>
    <row r="49" spans="1:8" ht="21" customHeight="1" x14ac:dyDescent="0.15">
      <c r="A49" s="112"/>
      <c r="B49" s="112"/>
      <c r="C49" s="113"/>
      <c r="D49" s="113"/>
      <c r="E49" s="113"/>
      <c r="F49" s="114" t="s">
        <v>155</v>
      </c>
      <c r="G49" s="114"/>
      <c r="H49" s="114"/>
    </row>
    <row r="50" spans="1:8" ht="21" customHeight="1" x14ac:dyDescent="0.15">
      <c r="A50" s="120" t="s">
        <v>0</v>
      </c>
      <c r="B50" s="120"/>
      <c r="C50" s="120"/>
      <c r="D50" s="120"/>
      <c r="E50" s="120"/>
      <c r="F50" s="120"/>
      <c r="G50" s="120"/>
      <c r="H50" s="120"/>
    </row>
    <row r="51" spans="1:8" ht="13.5" customHeight="1" thickBot="1" x14ac:dyDescent="0.2">
      <c r="A51" s="112" t="s">
        <v>148</v>
      </c>
      <c r="B51" s="112"/>
      <c r="C51" s="113"/>
      <c r="D51" s="113"/>
      <c r="E51" s="113"/>
      <c r="F51" s="114" t="s">
        <v>2</v>
      </c>
      <c r="G51" s="114"/>
      <c r="H51" s="114"/>
    </row>
    <row r="52" spans="1:8" ht="13.5" customHeight="1" x14ac:dyDescent="0.15">
      <c r="A52" s="121" t="s">
        <v>26</v>
      </c>
      <c r="B52" s="122"/>
      <c r="C52" s="122"/>
      <c r="D52" s="122"/>
      <c r="E52" s="122"/>
      <c r="F52" s="122"/>
      <c r="G52" s="122"/>
      <c r="H52" s="123"/>
    </row>
    <row r="53" spans="1:8" ht="13.5" customHeight="1" x14ac:dyDescent="0.15">
      <c r="A53" s="6" t="s">
        <v>4</v>
      </c>
      <c r="B53" s="124" t="s">
        <v>15</v>
      </c>
      <c r="C53" s="124"/>
      <c r="D53" s="20" t="s">
        <v>20</v>
      </c>
      <c r="E53" s="124" t="s">
        <v>22</v>
      </c>
      <c r="F53" s="124"/>
      <c r="G53" s="20" t="s">
        <v>23</v>
      </c>
      <c r="H53" s="8" t="s">
        <v>24</v>
      </c>
    </row>
    <row r="54" spans="1:8" ht="13.5" customHeight="1" x14ac:dyDescent="0.15">
      <c r="A54" s="6" t="s">
        <v>27</v>
      </c>
      <c r="B54" s="115" t="s">
        <v>30</v>
      </c>
      <c r="C54" s="115"/>
      <c r="D54" s="20"/>
      <c r="E54" s="116"/>
      <c r="F54" s="116"/>
      <c r="G54" s="20"/>
      <c r="H54" s="9" t="str">
        <f t="shared" ref="H54:H59" si="1">IF(ROUND(E54*G54,2)=0,  " ", ROUND(E54*G54,2))</f>
        <v xml:space="preserve"> </v>
      </c>
    </row>
    <row r="55" spans="1:8" ht="13.5" customHeight="1" x14ac:dyDescent="0.15">
      <c r="A55" s="6" t="s">
        <v>28</v>
      </c>
      <c r="B55" s="115" t="s">
        <v>31</v>
      </c>
      <c r="C55" s="115"/>
      <c r="D55" s="20"/>
      <c r="E55" s="116"/>
      <c r="F55" s="116"/>
      <c r="G55" s="20"/>
      <c r="H55" s="9" t="str">
        <f t="shared" si="1"/>
        <v xml:space="preserve"> </v>
      </c>
    </row>
    <row r="56" spans="1:8" ht="75" customHeight="1" x14ac:dyDescent="0.15">
      <c r="A56" s="6" t="s">
        <v>7</v>
      </c>
      <c r="B56" s="115" t="s">
        <v>94</v>
      </c>
      <c r="C56" s="115"/>
      <c r="D56" s="20" t="s">
        <v>33</v>
      </c>
      <c r="E56" s="116">
        <v>2704</v>
      </c>
      <c r="F56" s="116"/>
      <c r="G56" s="26"/>
      <c r="H56" s="9" t="str">
        <f t="shared" si="1"/>
        <v xml:space="preserve"> </v>
      </c>
    </row>
    <row r="57" spans="1:8" ht="13.5" customHeight="1" x14ac:dyDescent="0.15">
      <c r="A57" s="6" t="s">
        <v>154</v>
      </c>
      <c r="B57" s="115" t="s">
        <v>153</v>
      </c>
      <c r="C57" s="115"/>
      <c r="D57" s="20"/>
      <c r="E57" s="116"/>
      <c r="F57" s="116"/>
      <c r="G57" s="20"/>
      <c r="H57" s="9" t="str">
        <f t="shared" si="1"/>
        <v xml:space="preserve"> </v>
      </c>
    </row>
    <row r="58" spans="1:8" ht="13.5" customHeight="1" x14ac:dyDescent="0.15">
      <c r="A58" s="6" t="s">
        <v>152</v>
      </c>
      <c r="B58" s="115" t="s">
        <v>151</v>
      </c>
      <c r="C58" s="115"/>
      <c r="D58" s="20"/>
      <c r="E58" s="116"/>
      <c r="F58" s="116"/>
      <c r="G58" s="20"/>
      <c r="H58" s="9" t="str">
        <f t="shared" si="1"/>
        <v xml:space="preserve"> </v>
      </c>
    </row>
    <row r="59" spans="1:8" ht="39" customHeight="1" x14ac:dyDescent="0.15">
      <c r="A59" s="6" t="s">
        <v>135</v>
      </c>
      <c r="B59" s="115" t="s">
        <v>150</v>
      </c>
      <c r="C59" s="115"/>
      <c r="D59" s="20" t="s">
        <v>73</v>
      </c>
      <c r="E59" s="116">
        <v>136.80000000000001</v>
      </c>
      <c r="F59" s="116"/>
      <c r="G59" s="26"/>
      <c r="H59" s="9" t="str">
        <f t="shared" si="1"/>
        <v xml:space="preserve"> </v>
      </c>
    </row>
    <row r="60" spans="1:8" ht="13.5" customHeight="1" x14ac:dyDescent="0.15">
      <c r="A60" s="6"/>
      <c r="B60" s="115"/>
      <c r="C60" s="115"/>
      <c r="D60" s="20"/>
      <c r="E60" s="116"/>
      <c r="F60" s="116"/>
      <c r="G60" s="20"/>
      <c r="H60" s="9"/>
    </row>
    <row r="61" spans="1:8" ht="13.5" customHeight="1" x14ac:dyDescent="0.15">
      <c r="A61" s="6"/>
      <c r="B61" s="115"/>
      <c r="C61" s="115"/>
      <c r="D61" s="20"/>
      <c r="E61" s="116"/>
      <c r="F61" s="116"/>
      <c r="G61" s="20"/>
      <c r="H61" s="9"/>
    </row>
    <row r="62" spans="1:8" ht="13.5" customHeight="1" x14ac:dyDescent="0.15">
      <c r="A62" s="6"/>
      <c r="B62" s="115"/>
      <c r="C62" s="115"/>
      <c r="D62" s="20"/>
      <c r="E62" s="116"/>
      <c r="F62" s="116"/>
      <c r="G62" s="20"/>
      <c r="H62" s="9"/>
    </row>
    <row r="63" spans="1:8" ht="13.5" customHeight="1" x14ac:dyDescent="0.15">
      <c r="A63" s="6"/>
      <c r="B63" s="115"/>
      <c r="C63" s="115"/>
      <c r="D63" s="20"/>
      <c r="E63" s="116"/>
      <c r="F63" s="116"/>
      <c r="G63" s="20"/>
      <c r="H63" s="9"/>
    </row>
    <row r="64" spans="1:8" ht="13.5" customHeight="1" x14ac:dyDescent="0.15">
      <c r="A64" s="6"/>
      <c r="B64" s="115"/>
      <c r="C64" s="115"/>
      <c r="D64" s="20"/>
      <c r="E64" s="116"/>
      <c r="F64" s="116"/>
      <c r="G64" s="20"/>
      <c r="H64" s="9"/>
    </row>
    <row r="65" spans="1:8" ht="13.5" customHeight="1" x14ac:dyDescent="0.15">
      <c r="A65" s="6"/>
      <c r="B65" s="115"/>
      <c r="C65" s="115"/>
      <c r="D65" s="20"/>
      <c r="E65" s="116"/>
      <c r="F65" s="116"/>
      <c r="G65" s="20"/>
      <c r="H65" s="9"/>
    </row>
    <row r="66" spans="1:8" ht="13.5" customHeight="1" x14ac:dyDescent="0.15">
      <c r="A66" s="6"/>
      <c r="B66" s="115"/>
      <c r="C66" s="115"/>
      <c r="D66" s="20"/>
      <c r="E66" s="116"/>
      <c r="F66" s="116"/>
      <c r="G66" s="20"/>
      <c r="H66" s="9"/>
    </row>
    <row r="67" spans="1:8" ht="13.5" customHeight="1" x14ac:dyDescent="0.15">
      <c r="A67" s="6"/>
      <c r="B67" s="115"/>
      <c r="C67" s="115"/>
      <c r="D67" s="20"/>
      <c r="E67" s="116"/>
      <c r="F67" s="116"/>
      <c r="G67" s="20"/>
      <c r="H67" s="9"/>
    </row>
    <row r="68" spans="1:8" ht="13.5" customHeight="1" x14ac:dyDescent="0.15">
      <c r="A68" s="6"/>
      <c r="B68" s="115"/>
      <c r="C68" s="115"/>
      <c r="D68" s="20"/>
      <c r="E68" s="116"/>
      <c r="F68" s="116"/>
      <c r="G68" s="20"/>
      <c r="H68" s="9"/>
    </row>
    <row r="69" spans="1:8" ht="13.5" customHeight="1" x14ac:dyDescent="0.15">
      <c r="A69" s="6"/>
      <c r="B69" s="115"/>
      <c r="C69" s="115"/>
      <c r="D69" s="20"/>
      <c r="E69" s="116"/>
      <c r="F69" s="116"/>
      <c r="G69" s="20"/>
      <c r="H69" s="9"/>
    </row>
    <row r="70" spans="1:8" ht="13.5" customHeight="1" x14ac:dyDescent="0.15">
      <c r="A70" s="6"/>
      <c r="B70" s="115"/>
      <c r="C70" s="115"/>
      <c r="D70" s="20"/>
      <c r="E70" s="116"/>
      <c r="F70" s="116"/>
      <c r="G70" s="20"/>
      <c r="H70" s="9"/>
    </row>
    <row r="71" spans="1:8" ht="13.5" customHeight="1" x14ac:dyDescent="0.15">
      <c r="A71" s="6"/>
      <c r="B71" s="115"/>
      <c r="C71" s="115"/>
      <c r="D71" s="20"/>
      <c r="E71" s="116"/>
      <c r="F71" s="116"/>
      <c r="G71" s="20"/>
      <c r="H71" s="9"/>
    </row>
    <row r="72" spans="1:8" ht="13.5" customHeight="1" x14ac:dyDescent="0.15">
      <c r="A72" s="6"/>
      <c r="B72" s="115"/>
      <c r="C72" s="115"/>
      <c r="D72" s="20"/>
      <c r="E72" s="116"/>
      <c r="F72" s="116"/>
      <c r="G72" s="20"/>
      <c r="H72" s="9"/>
    </row>
    <row r="73" spans="1:8" ht="13.5" customHeight="1" x14ac:dyDescent="0.15">
      <c r="A73" s="6"/>
      <c r="B73" s="115"/>
      <c r="C73" s="115"/>
      <c r="D73" s="20"/>
      <c r="E73" s="116"/>
      <c r="F73" s="116"/>
      <c r="G73" s="20"/>
      <c r="H73" s="9"/>
    </row>
    <row r="74" spans="1:8" ht="13.5" customHeight="1" x14ac:dyDescent="0.15">
      <c r="A74" s="6"/>
      <c r="B74" s="115"/>
      <c r="C74" s="115"/>
      <c r="D74" s="20"/>
      <c r="E74" s="116"/>
      <c r="F74" s="116"/>
      <c r="G74" s="20"/>
      <c r="H74" s="9"/>
    </row>
    <row r="75" spans="1:8" ht="13.5" customHeight="1" x14ac:dyDescent="0.15">
      <c r="A75" s="6"/>
      <c r="B75" s="115"/>
      <c r="C75" s="115"/>
      <c r="D75" s="20"/>
      <c r="E75" s="116"/>
      <c r="F75" s="116"/>
      <c r="G75" s="20"/>
      <c r="H75" s="9"/>
    </row>
    <row r="76" spans="1:8" ht="13.5" customHeight="1" x14ac:dyDescent="0.15">
      <c r="A76" s="6"/>
      <c r="B76" s="115"/>
      <c r="C76" s="115"/>
      <c r="D76" s="20"/>
      <c r="E76" s="116"/>
      <c r="F76" s="116"/>
      <c r="G76" s="20"/>
      <c r="H76" s="9"/>
    </row>
    <row r="77" spans="1:8" ht="13.5" customHeight="1" x14ac:dyDescent="0.15">
      <c r="A77" s="6"/>
      <c r="B77" s="115"/>
      <c r="C77" s="115"/>
      <c r="D77" s="20"/>
      <c r="E77" s="116"/>
      <c r="F77" s="116"/>
      <c r="G77" s="20"/>
      <c r="H77" s="9"/>
    </row>
    <row r="78" spans="1:8" ht="13.5" customHeight="1" x14ac:dyDescent="0.15">
      <c r="A78" s="6"/>
      <c r="B78" s="115"/>
      <c r="C78" s="115"/>
      <c r="D78" s="20"/>
      <c r="E78" s="116"/>
      <c r="F78" s="116"/>
      <c r="G78" s="20"/>
      <c r="H78" s="9"/>
    </row>
    <row r="79" spans="1:8" ht="13.5" customHeight="1" x14ac:dyDescent="0.15">
      <c r="A79" s="6"/>
      <c r="B79" s="115"/>
      <c r="C79" s="115"/>
      <c r="D79" s="20"/>
      <c r="E79" s="116"/>
      <c r="F79" s="116"/>
      <c r="G79" s="20"/>
      <c r="H79" s="9"/>
    </row>
    <row r="80" spans="1:8" ht="13.5" customHeight="1" x14ac:dyDescent="0.15">
      <c r="A80" s="6"/>
      <c r="B80" s="115"/>
      <c r="C80" s="115"/>
      <c r="D80" s="20"/>
      <c r="E80" s="116"/>
      <c r="F80" s="116"/>
      <c r="G80" s="20"/>
      <c r="H80" s="9"/>
    </row>
    <row r="81" spans="1:8" ht="13.5" customHeight="1" x14ac:dyDescent="0.15">
      <c r="A81" s="6"/>
      <c r="B81" s="115"/>
      <c r="C81" s="115"/>
      <c r="D81" s="20"/>
      <c r="E81" s="116"/>
      <c r="F81" s="116"/>
      <c r="G81" s="20"/>
      <c r="H81" s="9"/>
    </row>
    <row r="82" spans="1:8" ht="13.5" customHeight="1" x14ac:dyDescent="0.15">
      <c r="A82" s="6"/>
      <c r="B82" s="115"/>
      <c r="C82" s="115"/>
      <c r="D82" s="20"/>
      <c r="E82" s="116"/>
      <c r="F82" s="116"/>
      <c r="G82" s="20"/>
      <c r="H82" s="9"/>
    </row>
    <row r="83" spans="1:8" ht="13.5" customHeight="1" x14ac:dyDescent="0.15">
      <c r="A83" s="6"/>
      <c r="B83" s="115"/>
      <c r="C83" s="115"/>
      <c r="D83" s="20"/>
      <c r="E83" s="116"/>
      <c r="F83" s="116"/>
      <c r="G83" s="20"/>
      <c r="H83" s="9"/>
    </row>
    <row r="84" spans="1:8" ht="13.5" customHeight="1" x14ac:dyDescent="0.15">
      <c r="A84" s="6"/>
      <c r="B84" s="115"/>
      <c r="C84" s="115"/>
      <c r="D84" s="20"/>
      <c r="E84" s="116"/>
      <c r="F84" s="116"/>
      <c r="G84" s="20"/>
      <c r="H84" s="9"/>
    </row>
    <row r="85" spans="1:8" ht="13.5" customHeight="1" x14ac:dyDescent="0.15">
      <c r="A85" s="6"/>
      <c r="B85" s="115"/>
      <c r="C85" s="115"/>
      <c r="D85" s="20"/>
      <c r="E85" s="116"/>
      <c r="F85" s="116"/>
      <c r="G85" s="20"/>
      <c r="H85" s="9"/>
    </row>
    <row r="86" spans="1:8" ht="13.5" customHeight="1" x14ac:dyDescent="0.15">
      <c r="A86" s="6"/>
      <c r="B86" s="115"/>
      <c r="C86" s="115"/>
      <c r="D86" s="20"/>
      <c r="E86" s="116"/>
      <c r="F86" s="116"/>
      <c r="G86" s="20"/>
      <c r="H86" s="9"/>
    </row>
    <row r="87" spans="1:8" ht="13.5" customHeight="1" x14ac:dyDescent="0.15">
      <c r="A87" s="6"/>
      <c r="B87" s="115"/>
      <c r="C87" s="115"/>
      <c r="D87" s="20"/>
      <c r="E87" s="116"/>
      <c r="F87" s="116"/>
      <c r="G87" s="20"/>
      <c r="H87" s="9"/>
    </row>
    <row r="88" spans="1:8" ht="13.5" customHeight="1" x14ac:dyDescent="0.15">
      <c r="A88" s="6"/>
      <c r="B88" s="115"/>
      <c r="C88" s="115"/>
      <c r="D88" s="20"/>
      <c r="E88" s="116"/>
      <c r="F88" s="116"/>
      <c r="G88" s="20"/>
      <c r="H88" s="9"/>
    </row>
    <row r="89" spans="1:8" ht="13.5" customHeight="1" x14ac:dyDescent="0.15">
      <c r="A89" s="6"/>
      <c r="B89" s="115"/>
      <c r="C89" s="115"/>
      <c r="D89" s="20"/>
      <c r="E89" s="116"/>
      <c r="F89" s="116"/>
      <c r="G89" s="20"/>
      <c r="H89" s="9"/>
    </row>
    <row r="90" spans="1:8" ht="13.5" customHeight="1" x14ac:dyDescent="0.15">
      <c r="A90" s="6"/>
      <c r="B90" s="115"/>
      <c r="C90" s="115"/>
      <c r="D90" s="20"/>
      <c r="E90" s="116"/>
      <c r="F90" s="116"/>
      <c r="G90" s="20"/>
      <c r="H90" s="9"/>
    </row>
    <row r="91" spans="1:8" ht="13.5" customHeight="1" x14ac:dyDescent="0.15">
      <c r="A91" s="6"/>
      <c r="B91" s="115"/>
      <c r="C91" s="115"/>
      <c r="D91" s="20"/>
      <c r="E91" s="116"/>
      <c r="F91" s="116"/>
      <c r="G91" s="20"/>
      <c r="H91" s="9"/>
    </row>
    <row r="92" spans="1:8" ht="13.5" customHeight="1" x14ac:dyDescent="0.15">
      <c r="A92" s="6"/>
      <c r="B92" s="115"/>
      <c r="C92" s="115"/>
      <c r="D92" s="20"/>
      <c r="E92" s="116"/>
      <c r="F92" s="116"/>
      <c r="G92" s="20"/>
      <c r="H92" s="9"/>
    </row>
    <row r="93" spans="1:8" ht="13.5" customHeight="1" thickBot="1" x14ac:dyDescent="0.2">
      <c r="A93" s="117">
        <f>SUM((H56,H59))</f>
        <v>0</v>
      </c>
      <c r="B93" s="118"/>
      <c r="C93" s="118"/>
      <c r="D93" s="118"/>
      <c r="E93" s="118"/>
      <c r="F93" s="118"/>
      <c r="G93" s="118"/>
      <c r="H93" s="119"/>
    </row>
    <row r="94" spans="1:8" ht="21" customHeight="1" x14ac:dyDescent="0.15">
      <c r="A94" s="112"/>
      <c r="B94" s="112"/>
      <c r="C94" s="113"/>
      <c r="D94" s="113"/>
      <c r="E94" s="113"/>
      <c r="F94" s="114" t="s">
        <v>149</v>
      </c>
      <c r="G94" s="114"/>
      <c r="H94" s="114"/>
    </row>
    <row r="95" spans="1:8" ht="21" customHeight="1" x14ac:dyDescent="0.15">
      <c r="A95" s="120" t="s">
        <v>0</v>
      </c>
      <c r="B95" s="120"/>
      <c r="C95" s="120"/>
      <c r="D95" s="120"/>
      <c r="E95" s="120"/>
      <c r="F95" s="120"/>
      <c r="G95" s="120"/>
      <c r="H95" s="120"/>
    </row>
    <row r="96" spans="1:8" ht="13.5" customHeight="1" thickBot="1" x14ac:dyDescent="0.2">
      <c r="A96" s="112" t="s">
        <v>148</v>
      </c>
      <c r="B96" s="112"/>
      <c r="C96" s="113"/>
      <c r="D96" s="113"/>
      <c r="E96" s="113"/>
      <c r="F96" s="114" t="s">
        <v>2</v>
      </c>
      <c r="G96" s="114"/>
      <c r="H96" s="114"/>
    </row>
    <row r="97" spans="1:8" ht="13.5" customHeight="1" x14ac:dyDescent="0.15">
      <c r="A97" s="121" t="s">
        <v>35</v>
      </c>
      <c r="B97" s="122"/>
      <c r="C97" s="122"/>
      <c r="D97" s="122"/>
      <c r="E97" s="122"/>
      <c r="F97" s="122"/>
      <c r="G97" s="122"/>
      <c r="H97" s="123"/>
    </row>
    <row r="98" spans="1:8" ht="13.5" customHeight="1" x14ac:dyDescent="0.15">
      <c r="A98" s="6" t="s">
        <v>4</v>
      </c>
      <c r="B98" s="124" t="s">
        <v>15</v>
      </c>
      <c r="C98" s="124"/>
      <c r="D98" s="20" t="s">
        <v>20</v>
      </c>
      <c r="E98" s="124" t="s">
        <v>22</v>
      </c>
      <c r="F98" s="124"/>
      <c r="G98" s="20" t="s">
        <v>23</v>
      </c>
      <c r="H98" s="8" t="s">
        <v>24</v>
      </c>
    </row>
    <row r="99" spans="1:8" ht="13.5" customHeight="1" x14ac:dyDescent="0.15">
      <c r="A99" s="6" t="s">
        <v>36</v>
      </c>
      <c r="B99" s="115" t="s">
        <v>56</v>
      </c>
      <c r="C99" s="115"/>
      <c r="D99" s="20"/>
      <c r="E99" s="116"/>
      <c r="F99" s="116"/>
      <c r="G99" s="20"/>
      <c r="H99" s="9" t="str">
        <f t="shared" ref="H99:H109" si="2">IF(ROUND(E99*G99,2)=0,  " ", ROUND(E99*G99,2))</f>
        <v xml:space="preserve"> </v>
      </c>
    </row>
    <row r="100" spans="1:8" ht="13.5" customHeight="1" x14ac:dyDescent="0.15">
      <c r="A100" s="6" t="s">
        <v>37</v>
      </c>
      <c r="B100" s="115" t="s">
        <v>57</v>
      </c>
      <c r="C100" s="115"/>
      <c r="D100" s="20"/>
      <c r="E100" s="116"/>
      <c r="F100" s="116"/>
      <c r="G100" s="20"/>
      <c r="H100" s="9" t="str">
        <f t="shared" si="2"/>
        <v xml:space="preserve"> </v>
      </c>
    </row>
    <row r="101" spans="1:8" ht="39" customHeight="1" x14ac:dyDescent="0.15">
      <c r="A101" s="6" t="s">
        <v>7</v>
      </c>
      <c r="B101" s="115" t="s">
        <v>121</v>
      </c>
      <c r="C101" s="115"/>
      <c r="D101" s="20" t="s">
        <v>33</v>
      </c>
      <c r="E101" s="116">
        <v>2278.1999999999998</v>
      </c>
      <c r="F101" s="116"/>
      <c r="G101" s="26"/>
      <c r="H101" s="9" t="str">
        <f t="shared" si="2"/>
        <v xml:space="preserve"> </v>
      </c>
    </row>
    <row r="102" spans="1:8" ht="13.5" customHeight="1" x14ac:dyDescent="0.15">
      <c r="A102" s="6" t="s">
        <v>38</v>
      </c>
      <c r="B102" s="115" t="s">
        <v>58</v>
      </c>
      <c r="C102" s="115"/>
      <c r="D102" s="20"/>
      <c r="E102" s="116"/>
      <c r="F102" s="116"/>
      <c r="G102" s="20"/>
      <c r="H102" s="9" t="str">
        <f t="shared" si="2"/>
        <v xml:space="preserve"> </v>
      </c>
    </row>
    <row r="103" spans="1:8" ht="13.5" customHeight="1" x14ac:dyDescent="0.15">
      <c r="A103" s="6" t="s">
        <v>39</v>
      </c>
      <c r="B103" s="115" t="s">
        <v>59</v>
      </c>
      <c r="C103" s="115"/>
      <c r="D103" s="20"/>
      <c r="E103" s="116"/>
      <c r="F103" s="116"/>
      <c r="G103" s="20"/>
      <c r="H103" s="9" t="str">
        <f t="shared" si="2"/>
        <v xml:space="preserve"> </v>
      </c>
    </row>
    <row r="104" spans="1:8" ht="21" customHeight="1" x14ac:dyDescent="0.15">
      <c r="A104" s="6" t="s">
        <v>7</v>
      </c>
      <c r="B104" s="115" t="s">
        <v>122</v>
      </c>
      <c r="C104" s="115"/>
      <c r="D104" s="20" t="s">
        <v>33</v>
      </c>
      <c r="E104" s="116">
        <v>2163.3200000000002</v>
      </c>
      <c r="F104" s="116"/>
      <c r="G104" s="26"/>
      <c r="H104" s="9" t="str">
        <f t="shared" si="2"/>
        <v xml:space="preserve"> </v>
      </c>
    </row>
    <row r="105" spans="1:8" ht="13.5" customHeight="1" x14ac:dyDescent="0.15">
      <c r="A105" s="6" t="s">
        <v>50</v>
      </c>
      <c r="B105" s="115" t="s">
        <v>68</v>
      </c>
      <c r="C105" s="115"/>
      <c r="D105" s="20"/>
      <c r="E105" s="116"/>
      <c r="F105" s="116"/>
      <c r="G105" s="20"/>
      <c r="H105" s="9" t="str">
        <f t="shared" si="2"/>
        <v xml:space="preserve"> </v>
      </c>
    </row>
    <row r="106" spans="1:8" ht="13.5" customHeight="1" x14ac:dyDescent="0.15">
      <c r="A106" s="6" t="s">
        <v>51</v>
      </c>
      <c r="B106" s="115" t="s">
        <v>68</v>
      </c>
      <c r="C106" s="115"/>
      <c r="D106" s="20"/>
      <c r="E106" s="116"/>
      <c r="F106" s="116"/>
      <c r="G106" s="20"/>
      <c r="H106" s="9" t="str">
        <f t="shared" si="2"/>
        <v xml:space="preserve"> </v>
      </c>
    </row>
    <row r="107" spans="1:8" ht="39" customHeight="1" x14ac:dyDescent="0.15">
      <c r="A107" s="6" t="s">
        <v>7</v>
      </c>
      <c r="B107" s="115" t="s">
        <v>104</v>
      </c>
      <c r="C107" s="115"/>
      <c r="D107" s="20" t="s">
        <v>33</v>
      </c>
      <c r="E107" s="116">
        <v>1662</v>
      </c>
      <c r="F107" s="116"/>
      <c r="G107" s="26"/>
      <c r="H107" s="9" t="str">
        <f t="shared" si="2"/>
        <v xml:space="preserve"> </v>
      </c>
    </row>
    <row r="108" spans="1:8" ht="48" customHeight="1" x14ac:dyDescent="0.15">
      <c r="A108" s="6" t="s">
        <v>8</v>
      </c>
      <c r="B108" s="115" t="s">
        <v>147</v>
      </c>
      <c r="C108" s="115"/>
      <c r="D108" s="20" t="s">
        <v>33</v>
      </c>
      <c r="E108" s="116">
        <v>375</v>
      </c>
      <c r="F108" s="116"/>
      <c r="G108" s="26"/>
      <c r="H108" s="9" t="str">
        <f t="shared" si="2"/>
        <v xml:space="preserve"> </v>
      </c>
    </row>
    <row r="109" spans="1:8" ht="21" customHeight="1" x14ac:dyDescent="0.15">
      <c r="A109" s="6" t="s">
        <v>146</v>
      </c>
      <c r="B109" s="115" t="s">
        <v>145</v>
      </c>
      <c r="C109" s="115"/>
      <c r="D109" s="20" t="s">
        <v>71</v>
      </c>
      <c r="E109" s="116">
        <v>156</v>
      </c>
      <c r="F109" s="116"/>
      <c r="G109" s="26"/>
      <c r="H109" s="9" t="str">
        <f t="shared" si="2"/>
        <v xml:space="preserve"> </v>
      </c>
    </row>
    <row r="110" spans="1:8" ht="13.5" customHeight="1" x14ac:dyDescent="0.15">
      <c r="A110" s="6"/>
      <c r="B110" s="115"/>
      <c r="C110" s="115"/>
      <c r="D110" s="20"/>
      <c r="E110" s="116"/>
      <c r="F110" s="116"/>
      <c r="G110" s="20"/>
      <c r="H110" s="9"/>
    </row>
    <row r="111" spans="1:8" ht="13.5" customHeight="1" x14ac:dyDescent="0.15">
      <c r="A111" s="6"/>
      <c r="B111" s="115"/>
      <c r="C111" s="115"/>
      <c r="D111" s="20"/>
      <c r="E111" s="116"/>
      <c r="F111" s="116"/>
      <c r="G111" s="20"/>
      <c r="H111" s="9"/>
    </row>
    <row r="112" spans="1:8" ht="13.5" customHeight="1" x14ac:dyDescent="0.15">
      <c r="A112" s="6"/>
      <c r="B112" s="115"/>
      <c r="C112" s="115"/>
      <c r="D112" s="20"/>
      <c r="E112" s="116"/>
      <c r="F112" s="116"/>
      <c r="G112" s="20"/>
      <c r="H112" s="9"/>
    </row>
    <row r="113" spans="1:8" ht="13.5" customHeight="1" x14ac:dyDescent="0.15">
      <c r="A113" s="6"/>
      <c r="B113" s="115"/>
      <c r="C113" s="115"/>
      <c r="D113" s="20"/>
      <c r="E113" s="116"/>
      <c r="F113" s="116"/>
      <c r="G113" s="20"/>
      <c r="H113" s="9"/>
    </row>
    <row r="114" spans="1:8" ht="13.5" customHeight="1" x14ac:dyDescent="0.15">
      <c r="A114" s="6"/>
      <c r="B114" s="115"/>
      <c r="C114" s="115"/>
      <c r="D114" s="20"/>
      <c r="E114" s="116"/>
      <c r="F114" s="116"/>
      <c r="G114" s="20"/>
      <c r="H114" s="9"/>
    </row>
    <row r="115" spans="1:8" ht="13.5" customHeight="1" x14ac:dyDescent="0.15">
      <c r="A115" s="6"/>
      <c r="B115" s="115"/>
      <c r="C115" s="115"/>
      <c r="D115" s="20"/>
      <c r="E115" s="116"/>
      <c r="F115" s="116"/>
      <c r="G115" s="20"/>
      <c r="H115" s="9"/>
    </row>
    <row r="116" spans="1:8" ht="13.5" customHeight="1" x14ac:dyDescent="0.15">
      <c r="A116" s="6"/>
      <c r="B116" s="115"/>
      <c r="C116" s="115"/>
      <c r="D116" s="20"/>
      <c r="E116" s="116"/>
      <c r="F116" s="116"/>
      <c r="G116" s="20"/>
      <c r="H116" s="9"/>
    </row>
    <row r="117" spans="1:8" ht="13.5" customHeight="1" x14ac:dyDescent="0.15">
      <c r="A117" s="6"/>
      <c r="B117" s="115"/>
      <c r="C117" s="115"/>
      <c r="D117" s="20"/>
      <c r="E117" s="116"/>
      <c r="F117" s="116"/>
      <c r="G117" s="20"/>
      <c r="H117" s="9"/>
    </row>
    <row r="118" spans="1:8" ht="13.5" customHeight="1" x14ac:dyDescent="0.15">
      <c r="A118" s="6"/>
      <c r="B118" s="115"/>
      <c r="C118" s="115"/>
      <c r="D118" s="20"/>
      <c r="E118" s="116"/>
      <c r="F118" s="116"/>
      <c r="G118" s="20"/>
      <c r="H118" s="9"/>
    </row>
    <row r="119" spans="1:8" ht="13.5" customHeight="1" x14ac:dyDescent="0.15">
      <c r="A119" s="6"/>
      <c r="B119" s="115"/>
      <c r="C119" s="115"/>
      <c r="D119" s="20"/>
      <c r="E119" s="116"/>
      <c r="F119" s="116"/>
      <c r="G119" s="20"/>
      <c r="H119" s="9"/>
    </row>
    <row r="120" spans="1:8" ht="13.5" customHeight="1" x14ac:dyDescent="0.15">
      <c r="A120" s="6"/>
      <c r="B120" s="115"/>
      <c r="C120" s="115"/>
      <c r="D120" s="20"/>
      <c r="E120" s="116"/>
      <c r="F120" s="116"/>
      <c r="G120" s="20"/>
      <c r="H120" s="9"/>
    </row>
    <row r="121" spans="1:8" ht="13.5" customHeight="1" x14ac:dyDescent="0.15">
      <c r="A121" s="6"/>
      <c r="B121" s="115"/>
      <c r="C121" s="115"/>
      <c r="D121" s="20"/>
      <c r="E121" s="116"/>
      <c r="F121" s="116"/>
      <c r="G121" s="20"/>
      <c r="H121" s="9"/>
    </row>
    <row r="122" spans="1:8" ht="13.5" customHeight="1" x14ac:dyDescent="0.15">
      <c r="A122" s="6"/>
      <c r="B122" s="115"/>
      <c r="C122" s="115"/>
      <c r="D122" s="20"/>
      <c r="E122" s="116"/>
      <c r="F122" s="116"/>
      <c r="G122" s="20"/>
      <c r="H122" s="9"/>
    </row>
    <row r="123" spans="1:8" ht="13.5" customHeight="1" x14ac:dyDescent="0.15">
      <c r="A123" s="6"/>
      <c r="B123" s="115"/>
      <c r="C123" s="115"/>
      <c r="D123" s="20"/>
      <c r="E123" s="116"/>
      <c r="F123" s="116"/>
      <c r="G123" s="20"/>
      <c r="H123" s="9"/>
    </row>
    <row r="124" spans="1:8" ht="13.5" customHeight="1" x14ac:dyDescent="0.15">
      <c r="A124" s="6"/>
      <c r="B124" s="115"/>
      <c r="C124" s="115"/>
      <c r="D124" s="20"/>
      <c r="E124" s="116"/>
      <c r="F124" s="116"/>
      <c r="G124" s="20"/>
      <c r="H124" s="9"/>
    </row>
    <row r="125" spans="1:8" ht="13.5" customHeight="1" x14ac:dyDescent="0.15">
      <c r="A125" s="6"/>
      <c r="B125" s="115"/>
      <c r="C125" s="115"/>
      <c r="D125" s="20"/>
      <c r="E125" s="116"/>
      <c r="F125" s="116"/>
      <c r="G125" s="20"/>
      <c r="H125" s="9"/>
    </row>
    <row r="126" spans="1:8" ht="13.5" customHeight="1" x14ac:dyDescent="0.15">
      <c r="A126" s="6"/>
      <c r="B126" s="115"/>
      <c r="C126" s="115"/>
      <c r="D126" s="20"/>
      <c r="E126" s="116"/>
      <c r="F126" s="116"/>
      <c r="G126" s="20"/>
      <c r="H126" s="9"/>
    </row>
    <row r="127" spans="1:8" ht="13.5" customHeight="1" x14ac:dyDescent="0.15">
      <c r="A127" s="6"/>
      <c r="B127" s="115"/>
      <c r="C127" s="115"/>
      <c r="D127" s="20"/>
      <c r="E127" s="116"/>
      <c r="F127" s="116"/>
      <c r="G127" s="20"/>
      <c r="H127" s="9"/>
    </row>
    <row r="128" spans="1:8" ht="13.5" customHeight="1" x14ac:dyDescent="0.15">
      <c r="A128" s="6"/>
      <c r="B128" s="115"/>
      <c r="C128" s="115"/>
      <c r="D128" s="20"/>
      <c r="E128" s="116"/>
      <c r="F128" s="116"/>
      <c r="G128" s="20"/>
      <c r="H128" s="9"/>
    </row>
    <row r="129" spans="1:8" ht="13.5" customHeight="1" x14ac:dyDescent="0.15">
      <c r="A129" s="6"/>
      <c r="B129" s="115"/>
      <c r="C129" s="115"/>
      <c r="D129" s="20"/>
      <c r="E129" s="116"/>
      <c r="F129" s="116"/>
      <c r="G129" s="20"/>
      <c r="H129" s="9"/>
    </row>
    <row r="130" spans="1:8" ht="13.5" customHeight="1" x14ac:dyDescent="0.15">
      <c r="A130" s="6"/>
      <c r="B130" s="115"/>
      <c r="C130" s="115"/>
      <c r="D130" s="20"/>
      <c r="E130" s="116"/>
      <c r="F130" s="116"/>
      <c r="G130" s="20"/>
      <c r="H130" s="9"/>
    </row>
    <row r="131" spans="1:8" ht="13.5" customHeight="1" x14ac:dyDescent="0.15">
      <c r="A131" s="6"/>
      <c r="B131" s="115"/>
      <c r="C131" s="115"/>
      <c r="D131" s="20"/>
      <c r="E131" s="116"/>
      <c r="F131" s="116"/>
      <c r="G131" s="20"/>
      <c r="H131" s="9"/>
    </row>
    <row r="132" spans="1:8" ht="13.5" customHeight="1" x14ac:dyDescent="0.15">
      <c r="A132" s="6"/>
      <c r="B132" s="115"/>
      <c r="C132" s="115"/>
      <c r="D132" s="20"/>
      <c r="E132" s="116"/>
      <c r="F132" s="116"/>
      <c r="G132" s="20"/>
      <c r="H132" s="9"/>
    </row>
    <row r="133" spans="1:8" ht="13.5" customHeight="1" x14ac:dyDescent="0.15">
      <c r="A133" s="6"/>
      <c r="B133" s="115"/>
      <c r="C133" s="115"/>
      <c r="D133" s="20"/>
      <c r="E133" s="116"/>
      <c r="F133" s="116"/>
      <c r="G133" s="20"/>
      <c r="H133" s="9"/>
    </row>
    <row r="134" spans="1:8" ht="13.5" customHeight="1" x14ac:dyDescent="0.15">
      <c r="A134" s="6"/>
      <c r="B134" s="115"/>
      <c r="C134" s="115"/>
      <c r="D134" s="20"/>
      <c r="E134" s="116"/>
      <c r="F134" s="116"/>
      <c r="G134" s="20"/>
      <c r="H134" s="9"/>
    </row>
    <row r="135" spans="1:8" ht="13.5" customHeight="1" x14ac:dyDescent="0.15">
      <c r="A135" s="6"/>
      <c r="B135" s="115"/>
      <c r="C135" s="115"/>
      <c r="D135" s="20"/>
      <c r="E135" s="116"/>
      <c r="F135" s="116"/>
      <c r="G135" s="20"/>
      <c r="H135" s="9"/>
    </row>
    <row r="136" spans="1:8" ht="13.5" customHeight="1" x14ac:dyDescent="0.15">
      <c r="A136" s="6"/>
      <c r="B136" s="115"/>
      <c r="C136" s="115"/>
      <c r="D136" s="20"/>
      <c r="E136" s="116"/>
      <c r="F136" s="116"/>
      <c r="G136" s="20"/>
      <c r="H136" s="9"/>
    </row>
    <row r="137" spans="1:8" ht="13.5" customHeight="1" thickBot="1" x14ac:dyDescent="0.2">
      <c r="A137" s="117">
        <f>SUM((H101,H104,H107,H108,H109))</f>
        <v>0</v>
      </c>
      <c r="B137" s="118"/>
      <c r="C137" s="118"/>
      <c r="D137" s="118"/>
      <c r="E137" s="118"/>
      <c r="F137" s="118"/>
      <c r="G137" s="118"/>
      <c r="H137" s="119"/>
    </row>
    <row r="138" spans="1:8" ht="21" customHeight="1" x14ac:dyDescent="0.15">
      <c r="A138" s="112"/>
      <c r="B138" s="112"/>
      <c r="C138" s="113"/>
      <c r="D138" s="113"/>
      <c r="E138" s="113"/>
      <c r="F138" s="114" t="s">
        <v>144</v>
      </c>
      <c r="G138" s="114"/>
      <c r="H138" s="114"/>
    </row>
  </sheetData>
  <sheetProtection sheet="1" objects="1" scenarios="1"/>
  <mergeCells count="273">
    <mergeCell ref="B136:C136"/>
    <mergeCell ref="E136:F136"/>
    <mergeCell ref="A137:H137"/>
    <mergeCell ref="A138:B138"/>
    <mergeCell ref="C138:E138"/>
    <mergeCell ref="F138:H138"/>
    <mergeCell ref="B133:C133"/>
    <mergeCell ref="E133:F133"/>
    <mergeCell ref="B134:C134"/>
    <mergeCell ref="E134:F134"/>
    <mergeCell ref="B135:C135"/>
    <mergeCell ref="E135:F135"/>
    <mergeCell ref="B130:C130"/>
    <mergeCell ref="E130:F130"/>
    <mergeCell ref="B131:C131"/>
    <mergeCell ref="E131:F131"/>
    <mergeCell ref="B132:C132"/>
    <mergeCell ref="E132:F132"/>
    <mergeCell ref="B127:C127"/>
    <mergeCell ref="E127:F127"/>
    <mergeCell ref="B128:C128"/>
    <mergeCell ref="E128:F128"/>
    <mergeCell ref="B129:C129"/>
    <mergeCell ref="E129:F129"/>
    <mergeCell ref="B124:C124"/>
    <mergeCell ref="E124:F124"/>
    <mergeCell ref="B125:C125"/>
    <mergeCell ref="E125:F125"/>
    <mergeCell ref="B126:C126"/>
    <mergeCell ref="E126:F126"/>
    <mergeCell ref="B121:C121"/>
    <mergeCell ref="E121:F121"/>
    <mergeCell ref="B122:C122"/>
    <mergeCell ref="E122:F122"/>
    <mergeCell ref="B123:C123"/>
    <mergeCell ref="E123:F123"/>
    <mergeCell ref="B118:C118"/>
    <mergeCell ref="E118:F118"/>
    <mergeCell ref="B119:C119"/>
    <mergeCell ref="E119:F119"/>
    <mergeCell ref="B120:C120"/>
    <mergeCell ref="E120:F120"/>
    <mergeCell ref="B115:C115"/>
    <mergeCell ref="E115:F115"/>
    <mergeCell ref="B116:C116"/>
    <mergeCell ref="E116:F116"/>
    <mergeCell ref="B117:C117"/>
    <mergeCell ref="E117:F117"/>
    <mergeCell ref="B112:C112"/>
    <mergeCell ref="E112:F112"/>
    <mergeCell ref="B113:C113"/>
    <mergeCell ref="E113:F113"/>
    <mergeCell ref="B114:C114"/>
    <mergeCell ref="E114:F114"/>
    <mergeCell ref="B109:C109"/>
    <mergeCell ref="E109:F109"/>
    <mergeCell ref="B110:C110"/>
    <mergeCell ref="E110:F110"/>
    <mergeCell ref="B111:C111"/>
    <mergeCell ref="E111:F111"/>
    <mergeCell ref="B106:C106"/>
    <mergeCell ref="E106:F106"/>
    <mergeCell ref="B107:C107"/>
    <mergeCell ref="E107:F107"/>
    <mergeCell ref="B108:C108"/>
    <mergeCell ref="E108:F108"/>
    <mergeCell ref="B103:C103"/>
    <mergeCell ref="E103:F103"/>
    <mergeCell ref="B104:C104"/>
    <mergeCell ref="E104:F104"/>
    <mergeCell ref="B105:C105"/>
    <mergeCell ref="E105:F105"/>
    <mergeCell ref="B100:C100"/>
    <mergeCell ref="E100:F100"/>
    <mergeCell ref="B101:C101"/>
    <mergeCell ref="E101:F101"/>
    <mergeCell ref="B102:C102"/>
    <mergeCell ref="E102:F102"/>
    <mergeCell ref="A97:H97"/>
    <mergeCell ref="B98:C98"/>
    <mergeCell ref="E98:F98"/>
    <mergeCell ref="B99:C99"/>
    <mergeCell ref="E99:F99"/>
    <mergeCell ref="C96:E96"/>
    <mergeCell ref="F96:H96"/>
    <mergeCell ref="B91:C91"/>
    <mergeCell ref="E91:F91"/>
    <mergeCell ref="B92:C92"/>
    <mergeCell ref="E92:F92"/>
    <mergeCell ref="A93:H93"/>
    <mergeCell ref="A94:B94"/>
    <mergeCell ref="C94:E94"/>
    <mergeCell ref="F94:H94"/>
    <mergeCell ref="A95:H95"/>
    <mergeCell ref="A96:B96"/>
    <mergeCell ref="B88:C88"/>
    <mergeCell ref="E88:F88"/>
    <mergeCell ref="B89:C89"/>
    <mergeCell ref="E89:F89"/>
    <mergeCell ref="B90:C90"/>
    <mergeCell ref="E90:F90"/>
    <mergeCell ref="B85:C85"/>
    <mergeCell ref="E85:F85"/>
    <mergeCell ref="B86:C86"/>
    <mergeCell ref="E86:F86"/>
    <mergeCell ref="B87:C87"/>
    <mergeCell ref="E87:F87"/>
    <mergeCell ref="B82:C82"/>
    <mergeCell ref="E82:F82"/>
    <mergeCell ref="B83:C83"/>
    <mergeCell ref="E83:F83"/>
    <mergeCell ref="B84:C84"/>
    <mergeCell ref="E84:F84"/>
    <mergeCell ref="B79:C79"/>
    <mergeCell ref="E79:F79"/>
    <mergeCell ref="B80:C80"/>
    <mergeCell ref="E80:F80"/>
    <mergeCell ref="B81:C81"/>
    <mergeCell ref="E81:F81"/>
    <mergeCell ref="B76:C76"/>
    <mergeCell ref="E76:F76"/>
    <mergeCell ref="B77:C77"/>
    <mergeCell ref="E77:F77"/>
    <mergeCell ref="B78:C78"/>
    <mergeCell ref="E78:F78"/>
    <mergeCell ref="B73:C73"/>
    <mergeCell ref="E73:F73"/>
    <mergeCell ref="B74:C74"/>
    <mergeCell ref="E74:F74"/>
    <mergeCell ref="B75:C75"/>
    <mergeCell ref="E75:F75"/>
    <mergeCell ref="B70:C70"/>
    <mergeCell ref="E70:F70"/>
    <mergeCell ref="B71:C71"/>
    <mergeCell ref="E71:F71"/>
    <mergeCell ref="B72:C72"/>
    <mergeCell ref="E72:F72"/>
    <mergeCell ref="B67:C67"/>
    <mergeCell ref="E67:F67"/>
    <mergeCell ref="B68:C68"/>
    <mergeCell ref="E68:F68"/>
    <mergeCell ref="B69:C69"/>
    <mergeCell ref="E69:F69"/>
    <mergeCell ref="B64:C64"/>
    <mergeCell ref="E64:F64"/>
    <mergeCell ref="B65:C65"/>
    <mergeCell ref="E65:F65"/>
    <mergeCell ref="B66:C66"/>
    <mergeCell ref="E66:F66"/>
    <mergeCell ref="B61:C61"/>
    <mergeCell ref="E61:F61"/>
    <mergeCell ref="B62:C62"/>
    <mergeCell ref="E62:F62"/>
    <mergeCell ref="B63:C63"/>
    <mergeCell ref="E63:F63"/>
    <mergeCell ref="B58:C58"/>
    <mergeCell ref="E58:F58"/>
    <mergeCell ref="B59:C59"/>
    <mergeCell ref="E59:F59"/>
    <mergeCell ref="B60:C60"/>
    <mergeCell ref="E60:F60"/>
    <mergeCell ref="B55:C55"/>
    <mergeCell ref="E55:F55"/>
    <mergeCell ref="B56:C56"/>
    <mergeCell ref="E56:F56"/>
    <mergeCell ref="B57:C57"/>
    <mergeCell ref="E57:F57"/>
    <mergeCell ref="A52:H52"/>
    <mergeCell ref="B53:C53"/>
    <mergeCell ref="E53:F53"/>
    <mergeCell ref="B54:C54"/>
    <mergeCell ref="E54:F54"/>
    <mergeCell ref="C51:E51"/>
    <mergeCell ref="F51:H51"/>
    <mergeCell ref="B46:C46"/>
    <mergeCell ref="E46:F46"/>
    <mergeCell ref="B47:C47"/>
    <mergeCell ref="E47:F47"/>
    <mergeCell ref="A48:H48"/>
    <mergeCell ref="A49:B49"/>
    <mergeCell ref="C49:E49"/>
    <mergeCell ref="F49:H49"/>
    <mergeCell ref="A50:H50"/>
    <mergeCell ref="A51:B51"/>
    <mergeCell ref="B43:C43"/>
    <mergeCell ref="E43:F43"/>
    <mergeCell ref="B44:C44"/>
    <mergeCell ref="E44:F44"/>
    <mergeCell ref="B45:C45"/>
    <mergeCell ref="E45:F45"/>
    <mergeCell ref="B40:C40"/>
    <mergeCell ref="E40:F40"/>
    <mergeCell ref="B41:C41"/>
    <mergeCell ref="E41:F41"/>
    <mergeCell ref="B42:C42"/>
    <mergeCell ref="E42:F42"/>
    <mergeCell ref="B37:C37"/>
    <mergeCell ref="E37:F37"/>
    <mergeCell ref="B38:C38"/>
    <mergeCell ref="E38:F38"/>
    <mergeCell ref="B39:C39"/>
    <mergeCell ref="E39:F3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9:C9"/>
    <mergeCell ref="E9:F9"/>
    <mergeCell ref="B4:C4"/>
    <mergeCell ref="E4:F4"/>
    <mergeCell ref="B5:C5"/>
    <mergeCell ref="E5:F5"/>
    <mergeCell ref="B6:C6"/>
    <mergeCell ref="E6:F6"/>
    <mergeCell ref="B13:C13"/>
    <mergeCell ref="E13:F13"/>
    <mergeCell ref="A1:H1"/>
    <mergeCell ref="A2:B2"/>
    <mergeCell ref="C2:E2"/>
    <mergeCell ref="F2:H2"/>
    <mergeCell ref="A3:H3"/>
    <mergeCell ref="B7:C7"/>
    <mergeCell ref="E7:F7"/>
    <mergeCell ref="B8:C8"/>
    <mergeCell ref="E8:F8"/>
  </mergeCells>
  <phoneticPr fontId="8" type="noConversion"/>
  <printOptions horizontalCentered="1"/>
  <pageMargins left="0.19975000000000001" right="0.19975000000000001" top="0.59375" bottom="0" header="0.59375" footer="0"/>
  <pageSetup paperSize="9" orientation="portrait"/>
  <rowBreaks count="2" manualBreakCount="2">
    <brk id="49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showGridLines="0" topLeftCell="A180" zoomScaleNormal="100" workbookViewId="0">
      <selection activeCell="E193" sqref="E193"/>
    </sheetView>
  </sheetViews>
  <sheetFormatPr defaultColWidth="9" defaultRowHeight="11.25" x14ac:dyDescent="0.15"/>
  <cols>
    <col min="1" max="1" width="21.33203125" customWidth="1"/>
    <col min="2" max="2" width="40.83203125" style="127" customWidth="1"/>
    <col min="3" max="3" width="11.1640625" customWidth="1"/>
    <col min="4" max="4" width="10.83203125" customWidth="1"/>
    <col min="5" max="5" width="10.83203125" style="27" customWidth="1"/>
    <col min="6" max="6" width="10.83203125" customWidth="1"/>
  </cols>
  <sheetData>
    <row r="1" spans="1:6" ht="21" customHeight="1" x14ac:dyDescent="0.15">
      <c r="A1" s="120" t="s">
        <v>0</v>
      </c>
      <c r="B1" s="120"/>
      <c r="C1" s="120"/>
      <c r="D1" s="120"/>
      <c r="E1" s="120"/>
      <c r="F1" s="120"/>
    </row>
    <row r="2" spans="1:6" ht="13.5" customHeight="1" thickBot="1" x14ac:dyDescent="0.2">
      <c r="A2" s="112" t="s">
        <v>156</v>
      </c>
      <c r="B2" s="112"/>
      <c r="C2" s="113"/>
      <c r="D2" s="113"/>
      <c r="E2" s="114"/>
      <c r="F2" s="114"/>
    </row>
    <row r="3" spans="1:6" ht="13.5" customHeight="1" x14ac:dyDescent="0.15">
      <c r="A3" s="121" t="s">
        <v>3</v>
      </c>
      <c r="B3" s="122"/>
      <c r="C3" s="122"/>
      <c r="D3" s="122"/>
      <c r="E3" s="122"/>
      <c r="F3" s="123"/>
    </row>
    <row r="4" spans="1:6" ht="13.5" customHeight="1" x14ac:dyDescent="0.15">
      <c r="A4" s="6" t="s">
        <v>4</v>
      </c>
      <c r="B4" s="125" t="s">
        <v>15</v>
      </c>
      <c r="C4" s="20" t="s">
        <v>20</v>
      </c>
      <c r="D4" s="65" t="s">
        <v>22</v>
      </c>
      <c r="E4" s="20" t="s">
        <v>23</v>
      </c>
      <c r="F4" s="8" t="s">
        <v>24</v>
      </c>
    </row>
    <row r="5" spans="1:6" ht="13.5" customHeight="1" x14ac:dyDescent="0.15">
      <c r="A5" s="6" t="s">
        <v>5</v>
      </c>
      <c r="B5" s="126" t="s">
        <v>16</v>
      </c>
      <c r="C5" s="20"/>
      <c r="D5" s="64"/>
      <c r="E5" s="20"/>
      <c r="F5" s="9" t="str">
        <f>IF(ROUND(D5*E5,2)=0,  " ", ROUND(D5*E5,2))</f>
        <v xml:space="preserve"> </v>
      </c>
    </row>
    <row r="6" spans="1:6" ht="13.5" customHeight="1" x14ac:dyDescent="0.15">
      <c r="A6" s="6" t="s">
        <v>6</v>
      </c>
      <c r="B6" s="126" t="s">
        <v>17</v>
      </c>
      <c r="C6" s="20"/>
      <c r="D6" s="64"/>
      <c r="E6" s="20"/>
      <c r="F6" s="9" t="str">
        <f>IF(ROUND(D6*E6,2)=0,  " ", ROUND(D6*E6,2))</f>
        <v xml:space="preserve"> </v>
      </c>
    </row>
    <row r="7" spans="1:6" ht="21" customHeight="1" x14ac:dyDescent="0.15">
      <c r="A7" s="6" t="s">
        <v>7</v>
      </c>
      <c r="B7" s="126" t="s">
        <v>88</v>
      </c>
      <c r="C7" s="20" t="s">
        <v>21</v>
      </c>
      <c r="D7" s="64">
        <v>1</v>
      </c>
      <c r="E7" s="26"/>
      <c r="F7" s="9" t="str">
        <f>IF(ROUND(D7*E7,2)=0,  " ", ROUND(D7*E7,2))</f>
        <v xml:space="preserve"> </v>
      </c>
    </row>
    <row r="8" spans="1:6" ht="21" customHeight="1" x14ac:dyDescent="0.15">
      <c r="A8" s="6" t="s">
        <v>8</v>
      </c>
      <c r="B8" s="126" t="s">
        <v>89</v>
      </c>
      <c r="C8" s="20" t="s">
        <v>21</v>
      </c>
      <c r="D8" s="64">
        <v>1</v>
      </c>
      <c r="E8" s="26"/>
      <c r="F8" s="9" t="str">
        <f>IF(ROUND(D8*E8,2)=0,  " ", ROUND(D8*E8,2))</f>
        <v xml:space="preserve"> </v>
      </c>
    </row>
    <row r="9" spans="1:6" ht="13.5" customHeight="1" x14ac:dyDescent="0.15">
      <c r="A9" s="6" t="s">
        <v>9</v>
      </c>
      <c r="B9" s="126" t="s">
        <v>18</v>
      </c>
      <c r="C9" s="20"/>
      <c r="D9" s="64"/>
      <c r="E9" s="20"/>
      <c r="F9" s="9" t="str">
        <f>IF(ROUND(D9*E9,2)=0,  " ", ROUND(D9*E9,2))</f>
        <v xml:space="preserve"> </v>
      </c>
    </row>
    <row r="10" spans="1:6" ht="13.5" customHeight="1" x14ac:dyDescent="0.15">
      <c r="A10" s="6" t="s">
        <v>10</v>
      </c>
      <c r="B10" s="126" t="s">
        <v>90</v>
      </c>
      <c r="C10" s="20" t="s">
        <v>21</v>
      </c>
      <c r="D10" s="64">
        <v>1</v>
      </c>
      <c r="E10" s="26"/>
      <c r="F10" s="9" t="str">
        <f>IF(ROUND(D10*E10,2)=0,  " ", ROUND(D10*E10,2))</f>
        <v xml:space="preserve"> </v>
      </c>
    </row>
    <row r="11" spans="1:6" ht="21" customHeight="1" x14ac:dyDescent="0.15">
      <c r="A11" s="6" t="s">
        <v>11</v>
      </c>
      <c r="B11" s="126" t="s">
        <v>91</v>
      </c>
      <c r="C11" s="20" t="s">
        <v>21</v>
      </c>
      <c r="D11" s="64">
        <v>1</v>
      </c>
      <c r="E11" s="26"/>
      <c r="F11" s="9" t="str">
        <f>IF(ROUND(D11*E11,2)=0,  " ", ROUND(D11*E11,2))</f>
        <v xml:space="preserve"> </v>
      </c>
    </row>
    <row r="12" spans="1:6" ht="21" customHeight="1" x14ac:dyDescent="0.15">
      <c r="A12" s="6" t="s">
        <v>12</v>
      </c>
      <c r="B12" s="126" t="s">
        <v>92</v>
      </c>
      <c r="C12" s="20" t="s">
        <v>21</v>
      </c>
      <c r="D12" s="64">
        <v>1</v>
      </c>
      <c r="E12" s="28">
        <v>2865</v>
      </c>
      <c r="F12" s="9">
        <f>IF(ROUND(D12*E12,2)=0,  " ", ROUND(D12*E12,2))</f>
        <v>2865</v>
      </c>
    </row>
    <row r="13" spans="1:6" ht="13.5" customHeight="1" x14ac:dyDescent="0.15">
      <c r="A13" s="6" t="s">
        <v>13</v>
      </c>
      <c r="B13" s="126" t="s">
        <v>19</v>
      </c>
      <c r="C13" s="20"/>
      <c r="D13" s="64"/>
      <c r="E13" s="20"/>
      <c r="F13" s="9" t="str">
        <f>IF(ROUND(D13*E13,2)=0,  " ", ROUND(D13*E13,2))</f>
        <v xml:space="preserve"> </v>
      </c>
    </row>
    <row r="14" spans="1:6" ht="21" customHeight="1" x14ac:dyDescent="0.15">
      <c r="A14" s="6" t="s">
        <v>14</v>
      </c>
      <c r="B14" s="126" t="s">
        <v>93</v>
      </c>
      <c r="C14" s="20" t="s">
        <v>21</v>
      </c>
      <c r="D14" s="64">
        <v>1</v>
      </c>
      <c r="E14" s="26"/>
      <c r="F14" s="9" t="str">
        <f>IF(ROUND(D14*E14,2)=0,  " ", ROUND(D14*E14,2))</f>
        <v xml:space="preserve"> </v>
      </c>
    </row>
    <row r="15" spans="1:6" ht="13.5" customHeight="1" x14ac:dyDescent="0.15">
      <c r="A15" s="6"/>
      <c r="B15" s="126"/>
      <c r="C15" s="20"/>
      <c r="D15" s="64"/>
      <c r="E15" s="20"/>
      <c r="F15" s="9"/>
    </row>
    <row r="16" spans="1:6" ht="13.5" customHeight="1" x14ac:dyDescent="0.15">
      <c r="A16" s="6"/>
      <c r="B16" s="126"/>
      <c r="C16" s="20"/>
      <c r="D16" s="64"/>
      <c r="E16" s="20"/>
      <c r="F16" s="9"/>
    </row>
    <row r="17" spans="1:6" ht="13.5" customHeight="1" x14ac:dyDescent="0.15">
      <c r="A17" s="6"/>
      <c r="B17" s="126"/>
      <c r="C17" s="20"/>
      <c r="D17" s="64"/>
      <c r="E17" s="20"/>
      <c r="F17" s="9"/>
    </row>
    <row r="18" spans="1:6" ht="13.5" customHeight="1" x14ac:dyDescent="0.15">
      <c r="A18" s="6"/>
      <c r="B18" s="126"/>
      <c r="C18" s="20"/>
      <c r="D18" s="64"/>
      <c r="E18" s="20"/>
      <c r="F18" s="9"/>
    </row>
    <row r="19" spans="1:6" ht="13.5" customHeight="1" x14ac:dyDescent="0.15">
      <c r="A19" s="6"/>
      <c r="B19" s="126"/>
      <c r="C19" s="20"/>
      <c r="D19" s="64"/>
      <c r="E19" s="20"/>
      <c r="F19" s="9"/>
    </row>
    <row r="20" spans="1:6" ht="13.5" customHeight="1" x14ac:dyDescent="0.15">
      <c r="A20" s="6"/>
      <c r="B20" s="126"/>
      <c r="C20" s="20"/>
      <c r="D20" s="64"/>
      <c r="E20" s="20"/>
      <c r="F20" s="9"/>
    </row>
    <row r="21" spans="1:6" ht="13.5" customHeight="1" x14ac:dyDescent="0.15">
      <c r="A21" s="6"/>
      <c r="B21" s="126"/>
      <c r="C21" s="20"/>
      <c r="D21" s="64"/>
      <c r="E21" s="20"/>
      <c r="F21" s="9"/>
    </row>
    <row r="22" spans="1:6" ht="13.5" customHeight="1" x14ac:dyDescent="0.15">
      <c r="A22" s="6"/>
      <c r="B22" s="126"/>
      <c r="C22" s="20"/>
      <c r="D22" s="64"/>
      <c r="E22" s="20"/>
      <c r="F22" s="9"/>
    </row>
    <row r="23" spans="1:6" ht="13.5" customHeight="1" x14ac:dyDescent="0.15">
      <c r="A23" s="6"/>
      <c r="B23" s="126"/>
      <c r="C23" s="20"/>
      <c r="D23" s="64"/>
      <c r="E23" s="20"/>
      <c r="F23" s="9"/>
    </row>
    <row r="24" spans="1:6" ht="13.5" customHeight="1" x14ac:dyDescent="0.15">
      <c r="A24" s="6"/>
      <c r="B24" s="126"/>
      <c r="C24" s="20"/>
      <c r="D24" s="64"/>
      <c r="E24" s="20"/>
      <c r="F24" s="9"/>
    </row>
    <row r="25" spans="1:6" ht="13.5" customHeight="1" x14ac:dyDescent="0.15">
      <c r="A25" s="6"/>
      <c r="B25" s="126"/>
      <c r="C25" s="20"/>
      <c r="D25" s="64"/>
      <c r="E25" s="20"/>
      <c r="F25" s="9"/>
    </row>
    <row r="26" spans="1:6" ht="13.5" customHeight="1" x14ac:dyDescent="0.15">
      <c r="A26" s="6"/>
      <c r="B26" s="126"/>
      <c r="C26" s="20"/>
      <c r="D26" s="64"/>
      <c r="E26" s="20"/>
      <c r="F26" s="9"/>
    </row>
    <row r="27" spans="1:6" ht="13.5" customHeight="1" x14ac:dyDescent="0.15">
      <c r="A27" s="6"/>
      <c r="B27" s="126"/>
      <c r="C27" s="20"/>
      <c r="D27" s="64"/>
      <c r="E27" s="20"/>
      <c r="F27" s="9"/>
    </row>
    <row r="28" spans="1:6" ht="13.5" customHeight="1" x14ac:dyDescent="0.15">
      <c r="A28" s="6"/>
      <c r="B28" s="126"/>
      <c r="C28" s="20"/>
      <c r="D28" s="64"/>
      <c r="E28" s="20"/>
      <c r="F28" s="9"/>
    </row>
    <row r="29" spans="1:6" ht="13.5" customHeight="1" x14ac:dyDescent="0.15">
      <c r="A29" s="6"/>
      <c r="B29" s="126"/>
      <c r="C29" s="20"/>
      <c r="D29" s="64"/>
      <c r="E29" s="20"/>
      <c r="F29" s="9"/>
    </row>
    <row r="30" spans="1:6" ht="13.5" customHeight="1" x14ac:dyDescent="0.15">
      <c r="A30" s="6"/>
      <c r="B30" s="126"/>
      <c r="C30" s="20"/>
      <c r="D30" s="64"/>
      <c r="E30" s="20"/>
      <c r="F30" s="9"/>
    </row>
    <row r="31" spans="1:6" ht="13.5" customHeight="1" x14ac:dyDescent="0.15">
      <c r="A31" s="6"/>
      <c r="B31" s="126"/>
      <c r="C31" s="20"/>
      <c r="D31" s="64"/>
      <c r="E31" s="20"/>
      <c r="F31" s="9"/>
    </row>
    <row r="32" spans="1:6" ht="13.5" customHeight="1" x14ac:dyDescent="0.15">
      <c r="A32" s="6"/>
      <c r="B32" s="126"/>
      <c r="C32" s="20"/>
      <c r="D32" s="64"/>
      <c r="E32" s="20"/>
      <c r="F32" s="9"/>
    </row>
    <row r="33" spans="1:6" ht="13.5" customHeight="1" x14ac:dyDescent="0.15">
      <c r="A33" s="6"/>
      <c r="B33" s="126"/>
      <c r="C33" s="20"/>
      <c r="D33" s="64"/>
      <c r="E33" s="20"/>
      <c r="F33" s="9"/>
    </row>
    <row r="34" spans="1:6" ht="13.5" customHeight="1" x14ac:dyDescent="0.15">
      <c r="A34" s="6"/>
      <c r="B34" s="126"/>
      <c r="C34" s="20"/>
      <c r="D34" s="64"/>
      <c r="E34" s="20"/>
      <c r="F34" s="9"/>
    </row>
    <row r="35" spans="1:6" ht="13.5" customHeight="1" x14ac:dyDescent="0.15">
      <c r="A35" s="6"/>
      <c r="B35" s="126"/>
      <c r="C35" s="20"/>
      <c r="D35" s="64"/>
      <c r="E35" s="20"/>
      <c r="F35" s="9"/>
    </row>
    <row r="36" spans="1:6" ht="13.5" customHeight="1" x14ac:dyDescent="0.15">
      <c r="A36" s="6"/>
      <c r="B36" s="126"/>
      <c r="C36" s="20"/>
      <c r="D36" s="64"/>
      <c r="E36" s="20"/>
      <c r="F36" s="9"/>
    </row>
    <row r="37" spans="1:6" ht="13.5" customHeight="1" x14ac:dyDescent="0.15">
      <c r="A37" s="6"/>
      <c r="B37" s="126"/>
      <c r="C37" s="20"/>
      <c r="D37" s="64"/>
      <c r="E37" s="20"/>
      <c r="F37" s="9"/>
    </row>
    <row r="38" spans="1:6" ht="13.5" customHeight="1" x14ac:dyDescent="0.15">
      <c r="A38" s="6"/>
      <c r="B38" s="126"/>
      <c r="C38" s="20"/>
      <c r="D38" s="64"/>
      <c r="E38" s="20"/>
      <c r="F38" s="9"/>
    </row>
    <row r="39" spans="1:6" ht="13.5" customHeight="1" x14ac:dyDescent="0.15">
      <c r="A39" s="6"/>
      <c r="B39" s="126"/>
      <c r="C39" s="20"/>
      <c r="D39" s="64"/>
      <c r="E39" s="20"/>
      <c r="F39" s="9"/>
    </row>
    <row r="40" spans="1:6" ht="13.5" customHeight="1" x14ac:dyDescent="0.15">
      <c r="A40" s="6"/>
      <c r="B40" s="126"/>
      <c r="C40" s="20"/>
      <c r="D40" s="64"/>
      <c r="E40" s="20"/>
      <c r="F40" s="9"/>
    </row>
    <row r="41" spans="1:6" ht="13.5" customHeight="1" x14ac:dyDescent="0.15">
      <c r="A41" s="6"/>
      <c r="B41" s="126"/>
      <c r="C41" s="20"/>
      <c r="D41" s="64"/>
      <c r="E41" s="20"/>
      <c r="F41" s="9"/>
    </row>
    <row r="42" spans="1:6" ht="13.5" customHeight="1" x14ac:dyDescent="0.15">
      <c r="A42" s="6"/>
      <c r="B42" s="126"/>
      <c r="C42" s="20"/>
      <c r="D42" s="64"/>
      <c r="E42" s="20"/>
      <c r="F42" s="9"/>
    </row>
    <row r="43" spans="1:6" ht="13.5" customHeight="1" x14ac:dyDescent="0.15">
      <c r="A43" s="6"/>
      <c r="B43" s="126"/>
      <c r="C43" s="20"/>
      <c r="D43" s="64"/>
      <c r="E43" s="20"/>
      <c r="F43" s="9"/>
    </row>
    <row r="44" spans="1:6" ht="13.5" customHeight="1" x14ac:dyDescent="0.15">
      <c r="A44" s="6"/>
      <c r="B44" s="126"/>
      <c r="C44" s="20"/>
      <c r="D44" s="64"/>
      <c r="E44" s="20"/>
      <c r="F44" s="9"/>
    </row>
    <row r="45" spans="1:6" ht="13.5" customHeight="1" x14ac:dyDescent="0.15">
      <c r="A45" s="6"/>
      <c r="B45" s="126"/>
      <c r="C45" s="20"/>
      <c r="D45" s="64"/>
      <c r="E45" s="20"/>
      <c r="F45" s="9"/>
    </row>
    <row r="46" spans="1:6" ht="13.5" customHeight="1" x14ac:dyDescent="0.15">
      <c r="A46" s="6"/>
      <c r="B46" s="126"/>
      <c r="C46" s="20"/>
      <c r="D46" s="64"/>
      <c r="E46" s="20"/>
      <c r="F46" s="9"/>
    </row>
    <row r="47" spans="1:6" ht="13.5" customHeight="1" x14ac:dyDescent="0.15">
      <c r="A47" s="6"/>
      <c r="B47" s="126"/>
      <c r="C47" s="20"/>
      <c r="D47" s="64"/>
      <c r="E47" s="20"/>
      <c r="F47" s="9"/>
    </row>
    <row r="48" spans="1:6" ht="13.5" customHeight="1" thickBot="1" x14ac:dyDescent="0.2">
      <c r="A48" s="117">
        <f>SUM((F7,F8,F10,F11,F12,F14))</f>
        <v>2865</v>
      </c>
      <c r="B48" s="118"/>
      <c r="C48" s="118"/>
      <c r="D48" s="118"/>
      <c r="E48" s="118"/>
      <c r="F48" s="119"/>
    </row>
    <row r="49" spans="1:6" ht="21" customHeight="1" x14ac:dyDescent="0.15">
      <c r="A49" s="112"/>
      <c r="B49" s="112"/>
      <c r="C49" s="113"/>
      <c r="D49" s="113"/>
      <c r="E49" s="114"/>
      <c r="F49" s="114"/>
    </row>
    <row r="50" spans="1:6" ht="21" customHeight="1" x14ac:dyDescent="0.15">
      <c r="A50" s="120" t="s">
        <v>0</v>
      </c>
      <c r="B50" s="120"/>
      <c r="C50" s="120"/>
      <c r="D50" s="120"/>
      <c r="E50" s="120"/>
      <c r="F50" s="120"/>
    </row>
    <row r="51" spans="1:6" ht="13.5" customHeight="1" thickBot="1" x14ac:dyDescent="0.2">
      <c r="A51" s="112" t="s">
        <v>156</v>
      </c>
      <c r="B51" s="112"/>
      <c r="C51" s="113"/>
      <c r="D51" s="113"/>
      <c r="E51" s="114"/>
      <c r="F51" s="114"/>
    </row>
    <row r="52" spans="1:6" ht="13.5" customHeight="1" x14ac:dyDescent="0.15">
      <c r="A52" s="121" t="s">
        <v>26</v>
      </c>
      <c r="B52" s="122"/>
      <c r="C52" s="122"/>
      <c r="D52" s="122"/>
      <c r="E52" s="122"/>
      <c r="F52" s="123"/>
    </row>
    <row r="53" spans="1:6" ht="13.5" customHeight="1" x14ac:dyDescent="0.15">
      <c r="A53" s="6" t="s">
        <v>4</v>
      </c>
      <c r="B53" s="125" t="s">
        <v>15</v>
      </c>
      <c r="C53" s="20" t="s">
        <v>20</v>
      </c>
      <c r="D53" s="65" t="s">
        <v>22</v>
      </c>
      <c r="E53" s="20" t="s">
        <v>23</v>
      </c>
      <c r="F53" s="8" t="s">
        <v>24</v>
      </c>
    </row>
    <row r="54" spans="1:6" ht="13.5" customHeight="1" x14ac:dyDescent="0.15">
      <c r="A54" s="6" t="s">
        <v>27</v>
      </c>
      <c r="B54" s="126" t="s">
        <v>30</v>
      </c>
      <c r="C54" s="20"/>
      <c r="D54" s="64"/>
      <c r="E54" s="20"/>
      <c r="F54" s="9" t="str">
        <f>IF(ROUND(D54*E54,2)=0,  " ", ROUND(D54*E54,2))</f>
        <v xml:space="preserve"> </v>
      </c>
    </row>
    <row r="55" spans="1:6" ht="13.5" customHeight="1" x14ac:dyDescent="0.15">
      <c r="A55" s="6" t="s">
        <v>28</v>
      </c>
      <c r="B55" s="126" t="s">
        <v>31</v>
      </c>
      <c r="C55" s="20"/>
      <c r="D55" s="64"/>
      <c r="E55" s="20"/>
      <c r="F55" s="9" t="str">
        <f>IF(ROUND(D55*E55,2)=0,  " ", ROUND(D55*E55,2))</f>
        <v xml:space="preserve"> </v>
      </c>
    </row>
    <row r="56" spans="1:6" ht="93" customHeight="1" x14ac:dyDescent="0.15">
      <c r="A56" s="6" t="s">
        <v>7</v>
      </c>
      <c r="B56" s="126" t="s">
        <v>157</v>
      </c>
      <c r="C56" s="20" t="s">
        <v>33</v>
      </c>
      <c r="D56" s="64">
        <v>210.61</v>
      </c>
      <c r="E56" s="26"/>
      <c r="F56" s="9" t="str">
        <f>IF(ROUND(D56*E56,2)=0,  " ", ROUND(D56*E56,2))</f>
        <v xml:space="preserve"> </v>
      </c>
    </row>
    <row r="57" spans="1:6" ht="13.5" customHeight="1" x14ac:dyDescent="0.15">
      <c r="A57" s="6"/>
      <c r="B57" s="126"/>
      <c r="C57" s="20"/>
      <c r="D57" s="64"/>
      <c r="E57" s="20"/>
      <c r="F57" s="9"/>
    </row>
    <row r="58" spans="1:6" ht="13.5" customHeight="1" x14ac:dyDescent="0.15">
      <c r="A58" s="6"/>
      <c r="B58" s="126"/>
      <c r="C58" s="20"/>
      <c r="D58" s="64"/>
      <c r="E58" s="20"/>
      <c r="F58" s="9"/>
    </row>
    <row r="59" spans="1:6" ht="13.5" customHeight="1" x14ac:dyDescent="0.15">
      <c r="A59" s="6"/>
      <c r="B59" s="126"/>
      <c r="C59" s="20"/>
      <c r="D59" s="64"/>
      <c r="E59" s="20"/>
      <c r="F59" s="9"/>
    </row>
    <row r="60" spans="1:6" ht="13.5" customHeight="1" x14ac:dyDescent="0.15">
      <c r="A60" s="6"/>
      <c r="B60" s="126"/>
      <c r="C60" s="20"/>
      <c r="D60" s="64"/>
      <c r="E60" s="20"/>
      <c r="F60" s="9"/>
    </row>
    <row r="61" spans="1:6" ht="13.5" customHeight="1" x14ac:dyDescent="0.15">
      <c r="A61" s="6"/>
      <c r="B61" s="126"/>
      <c r="C61" s="20"/>
      <c r="D61" s="64"/>
      <c r="E61" s="20"/>
      <c r="F61" s="9"/>
    </row>
    <row r="62" spans="1:6" ht="13.5" customHeight="1" x14ac:dyDescent="0.15">
      <c r="A62" s="6"/>
      <c r="B62" s="126"/>
      <c r="C62" s="20"/>
      <c r="D62" s="64"/>
      <c r="E62" s="20"/>
      <c r="F62" s="9"/>
    </row>
    <row r="63" spans="1:6" ht="13.5" customHeight="1" x14ac:dyDescent="0.15">
      <c r="A63" s="6"/>
      <c r="B63" s="126"/>
      <c r="C63" s="20"/>
      <c r="D63" s="64"/>
      <c r="E63" s="20"/>
      <c r="F63" s="9"/>
    </row>
    <row r="64" spans="1:6" ht="13.5" customHeight="1" x14ac:dyDescent="0.15">
      <c r="A64" s="6"/>
      <c r="B64" s="126"/>
      <c r="C64" s="20"/>
      <c r="D64" s="64"/>
      <c r="E64" s="20"/>
      <c r="F64" s="9"/>
    </row>
    <row r="65" spans="1:6" ht="13.5" customHeight="1" x14ac:dyDescent="0.15">
      <c r="A65" s="6"/>
      <c r="B65" s="126"/>
      <c r="C65" s="20"/>
      <c r="D65" s="64"/>
      <c r="E65" s="20"/>
      <c r="F65" s="9"/>
    </row>
    <row r="66" spans="1:6" ht="13.5" customHeight="1" x14ac:dyDescent="0.15">
      <c r="A66" s="6"/>
      <c r="B66" s="126"/>
      <c r="C66" s="20"/>
      <c r="D66" s="64"/>
      <c r="E66" s="20"/>
      <c r="F66" s="9"/>
    </row>
    <row r="67" spans="1:6" ht="13.5" customHeight="1" x14ac:dyDescent="0.15">
      <c r="A67" s="6"/>
      <c r="B67" s="126"/>
      <c r="C67" s="20"/>
      <c r="D67" s="64"/>
      <c r="E67" s="20"/>
      <c r="F67" s="9"/>
    </row>
    <row r="68" spans="1:6" ht="13.5" customHeight="1" x14ac:dyDescent="0.15">
      <c r="A68" s="6"/>
      <c r="B68" s="126"/>
      <c r="C68" s="20"/>
      <c r="D68" s="64"/>
      <c r="E68" s="20"/>
      <c r="F68" s="9"/>
    </row>
    <row r="69" spans="1:6" ht="13.5" customHeight="1" x14ac:dyDescent="0.15">
      <c r="A69" s="6"/>
      <c r="B69" s="126"/>
      <c r="C69" s="20"/>
      <c r="D69" s="64"/>
      <c r="E69" s="20"/>
      <c r="F69" s="9"/>
    </row>
    <row r="70" spans="1:6" ht="13.5" customHeight="1" x14ac:dyDescent="0.15">
      <c r="A70" s="6"/>
      <c r="B70" s="126"/>
      <c r="C70" s="20"/>
      <c r="D70" s="64"/>
      <c r="E70" s="20"/>
      <c r="F70" s="9"/>
    </row>
    <row r="71" spans="1:6" ht="13.5" customHeight="1" x14ac:dyDescent="0.15">
      <c r="A71" s="6"/>
      <c r="B71" s="126"/>
      <c r="C71" s="20"/>
      <c r="D71" s="64"/>
      <c r="E71" s="20"/>
      <c r="F71" s="9"/>
    </row>
    <row r="72" spans="1:6" ht="13.5" customHeight="1" x14ac:dyDescent="0.15">
      <c r="A72" s="6"/>
      <c r="B72" s="126"/>
      <c r="C72" s="20"/>
      <c r="D72" s="64"/>
      <c r="E72" s="20"/>
      <c r="F72" s="9"/>
    </row>
    <row r="73" spans="1:6" ht="13.5" customHeight="1" x14ac:dyDescent="0.15">
      <c r="A73" s="6"/>
      <c r="B73" s="126"/>
      <c r="C73" s="20"/>
      <c r="D73" s="64"/>
      <c r="E73" s="20"/>
      <c r="F73" s="9"/>
    </row>
    <row r="74" spans="1:6" ht="13.5" customHeight="1" x14ac:dyDescent="0.15">
      <c r="A74" s="6"/>
      <c r="B74" s="126"/>
      <c r="C74" s="20"/>
      <c r="D74" s="64"/>
      <c r="E74" s="20"/>
      <c r="F74" s="9"/>
    </row>
    <row r="75" spans="1:6" ht="13.5" customHeight="1" x14ac:dyDescent="0.15">
      <c r="A75" s="6"/>
      <c r="B75" s="126"/>
      <c r="C75" s="20"/>
      <c r="D75" s="64"/>
      <c r="E75" s="20"/>
      <c r="F75" s="9"/>
    </row>
    <row r="76" spans="1:6" ht="13.5" customHeight="1" x14ac:dyDescent="0.15">
      <c r="A76" s="6"/>
      <c r="B76" s="126"/>
      <c r="C76" s="20"/>
      <c r="D76" s="64"/>
      <c r="E76" s="20"/>
      <c r="F76" s="9"/>
    </row>
    <row r="77" spans="1:6" ht="13.5" customHeight="1" x14ac:dyDescent="0.15">
      <c r="A77" s="6"/>
      <c r="B77" s="126"/>
      <c r="C77" s="20"/>
      <c r="D77" s="64"/>
      <c r="E77" s="20"/>
      <c r="F77" s="9"/>
    </row>
    <row r="78" spans="1:6" ht="13.5" customHeight="1" x14ac:dyDescent="0.15">
      <c r="A78" s="6"/>
      <c r="B78" s="126"/>
      <c r="C78" s="20"/>
      <c r="D78" s="64"/>
      <c r="E78" s="20"/>
      <c r="F78" s="9"/>
    </row>
    <row r="79" spans="1:6" ht="13.5" customHeight="1" x14ac:dyDescent="0.15">
      <c r="A79" s="6"/>
      <c r="B79" s="126"/>
      <c r="C79" s="20"/>
      <c r="D79" s="64"/>
      <c r="E79" s="20"/>
      <c r="F79" s="9"/>
    </row>
    <row r="80" spans="1:6" ht="13.5" customHeight="1" x14ac:dyDescent="0.15">
      <c r="A80" s="6"/>
      <c r="B80" s="126"/>
      <c r="C80" s="20"/>
      <c r="D80" s="64"/>
      <c r="E80" s="20"/>
      <c r="F80" s="9"/>
    </row>
    <row r="81" spans="1:6" ht="13.5" customHeight="1" x14ac:dyDescent="0.15">
      <c r="A81" s="6"/>
      <c r="B81" s="126"/>
      <c r="C81" s="20"/>
      <c r="D81" s="64"/>
      <c r="E81" s="20"/>
      <c r="F81" s="9"/>
    </row>
    <row r="82" spans="1:6" ht="13.5" customHeight="1" x14ac:dyDescent="0.15">
      <c r="A82" s="6"/>
      <c r="B82" s="126"/>
      <c r="C82" s="20"/>
      <c r="D82" s="64"/>
      <c r="E82" s="20"/>
      <c r="F82" s="9"/>
    </row>
    <row r="83" spans="1:6" ht="13.5" customHeight="1" x14ac:dyDescent="0.15">
      <c r="A83" s="6"/>
      <c r="B83" s="126"/>
      <c r="C83" s="20"/>
      <c r="D83" s="64"/>
      <c r="E83" s="20"/>
      <c r="F83" s="9"/>
    </row>
    <row r="84" spans="1:6" ht="13.5" customHeight="1" x14ac:dyDescent="0.15">
      <c r="A84" s="6"/>
      <c r="B84" s="126"/>
      <c r="C84" s="20"/>
      <c r="D84" s="64"/>
      <c r="E84" s="20"/>
      <c r="F84" s="9"/>
    </row>
    <row r="85" spans="1:6" ht="13.5" customHeight="1" x14ac:dyDescent="0.15">
      <c r="A85" s="6"/>
      <c r="B85" s="126"/>
      <c r="C85" s="20"/>
      <c r="D85" s="64"/>
      <c r="E85" s="20"/>
      <c r="F85" s="9"/>
    </row>
    <row r="86" spans="1:6" ht="13.5" customHeight="1" x14ac:dyDescent="0.15">
      <c r="A86" s="6"/>
      <c r="B86" s="126"/>
      <c r="C86" s="20"/>
      <c r="D86" s="64"/>
      <c r="E86" s="20"/>
      <c r="F86" s="9"/>
    </row>
    <row r="87" spans="1:6" ht="13.5" customHeight="1" x14ac:dyDescent="0.15">
      <c r="A87" s="6"/>
      <c r="B87" s="126"/>
      <c r="C87" s="20"/>
      <c r="D87" s="64"/>
      <c r="E87" s="20"/>
      <c r="F87" s="9"/>
    </row>
    <row r="88" spans="1:6" ht="13.5" customHeight="1" x14ac:dyDescent="0.15">
      <c r="A88" s="6"/>
      <c r="B88" s="126"/>
      <c r="C88" s="20"/>
      <c r="D88" s="64"/>
      <c r="E88" s="20"/>
      <c r="F88" s="9"/>
    </row>
    <row r="89" spans="1:6" ht="13.5" customHeight="1" x14ac:dyDescent="0.15">
      <c r="A89" s="6"/>
      <c r="B89" s="126"/>
      <c r="C89" s="20"/>
      <c r="D89" s="64"/>
      <c r="E89" s="20"/>
      <c r="F89" s="9"/>
    </row>
    <row r="90" spans="1:6" ht="13.5" customHeight="1" x14ac:dyDescent="0.15">
      <c r="A90" s="6"/>
      <c r="B90" s="126"/>
      <c r="C90" s="20"/>
      <c r="D90" s="64"/>
      <c r="E90" s="20"/>
      <c r="F90" s="9"/>
    </row>
    <row r="91" spans="1:6" ht="13.5" customHeight="1" x14ac:dyDescent="0.15">
      <c r="A91" s="6"/>
      <c r="B91" s="126"/>
      <c r="C91" s="20"/>
      <c r="D91" s="64"/>
      <c r="E91" s="20"/>
      <c r="F91" s="9"/>
    </row>
    <row r="92" spans="1:6" ht="13.5" customHeight="1" x14ac:dyDescent="0.15">
      <c r="A92" s="6"/>
      <c r="B92" s="126"/>
      <c r="C92" s="20"/>
      <c r="D92" s="64"/>
      <c r="E92" s="20"/>
      <c r="F92" s="9"/>
    </row>
    <row r="93" spans="1:6" ht="13.5" customHeight="1" x14ac:dyDescent="0.15">
      <c r="A93" s="6"/>
      <c r="B93" s="126"/>
      <c r="C93" s="20"/>
      <c r="D93" s="64"/>
      <c r="E93" s="20"/>
      <c r="F93" s="9"/>
    </row>
    <row r="94" spans="1:6" ht="13.5" customHeight="1" thickBot="1" x14ac:dyDescent="0.2">
      <c r="A94" s="117">
        <f>SUM((F56))</f>
        <v>0</v>
      </c>
      <c r="B94" s="118"/>
      <c r="C94" s="118"/>
      <c r="D94" s="118"/>
      <c r="E94" s="118"/>
      <c r="F94" s="119"/>
    </row>
    <row r="95" spans="1:6" ht="21" customHeight="1" x14ac:dyDescent="0.15">
      <c r="A95" s="112"/>
      <c r="B95" s="112"/>
      <c r="C95" s="113"/>
      <c r="D95" s="113"/>
      <c r="E95" s="114"/>
      <c r="F95" s="114"/>
    </row>
    <row r="96" spans="1:6" ht="21" customHeight="1" x14ac:dyDescent="0.15">
      <c r="A96" s="120" t="s">
        <v>0</v>
      </c>
      <c r="B96" s="120"/>
      <c r="C96" s="120"/>
      <c r="D96" s="120"/>
      <c r="E96" s="120"/>
      <c r="F96" s="120"/>
    </row>
    <row r="97" spans="1:6" ht="13.5" customHeight="1" thickBot="1" x14ac:dyDescent="0.2">
      <c r="A97" s="112" t="s">
        <v>156</v>
      </c>
      <c r="B97" s="112"/>
      <c r="C97" s="113"/>
      <c r="D97" s="113"/>
      <c r="E97" s="114"/>
      <c r="F97" s="114"/>
    </row>
    <row r="98" spans="1:6" ht="13.5" customHeight="1" x14ac:dyDescent="0.15">
      <c r="A98" s="121" t="s">
        <v>35</v>
      </c>
      <c r="B98" s="122"/>
      <c r="C98" s="122"/>
      <c r="D98" s="122"/>
      <c r="E98" s="122"/>
      <c r="F98" s="123"/>
    </row>
    <row r="99" spans="1:6" ht="13.5" customHeight="1" x14ac:dyDescent="0.15">
      <c r="A99" s="6" t="s">
        <v>4</v>
      </c>
      <c r="B99" s="125" t="s">
        <v>15</v>
      </c>
      <c r="C99" s="20" t="s">
        <v>20</v>
      </c>
      <c r="D99" s="65" t="s">
        <v>22</v>
      </c>
      <c r="E99" s="20" t="s">
        <v>23</v>
      </c>
      <c r="F99" s="8" t="s">
        <v>24</v>
      </c>
    </row>
    <row r="100" spans="1:6" ht="13.5" customHeight="1" x14ac:dyDescent="0.15">
      <c r="A100" s="6" t="s">
        <v>38</v>
      </c>
      <c r="B100" s="126" t="s">
        <v>58</v>
      </c>
      <c r="C100" s="20"/>
      <c r="D100" s="64"/>
      <c r="E100" s="20"/>
      <c r="F100" s="9" t="str">
        <f>IF(ROUND(D100*E100,2)=0,  " ", ROUND(D100*E100,2))</f>
        <v xml:space="preserve"> </v>
      </c>
    </row>
    <row r="101" spans="1:6" ht="13.5" customHeight="1" x14ac:dyDescent="0.15">
      <c r="A101" s="6" t="s">
        <v>39</v>
      </c>
      <c r="B101" s="126" t="s">
        <v>59</v>
      </c>
      <c r="C101" s="20"/>
      <c r="D101" s="64"/>
      <c r="E101" s="20"/>
      <c r="F101" s="9" t="str">
        <f>IF(ROUND(D101*E101,2)=0,  " ", ROUND(D101*E101,2))</f>
        <v xml:space="preserve"> </v>
      </c>
    </row>
    <row r="102" spans="1:6" ht="21" customHeight="1" x14ac:dyDescent="0.15">
      <c r="A102" s="6" t="s">
        <v>7</v>
      </c>
      <c r="B102" s="126" t="s">
        <v>158</v>
      </c>
      <c r="C102" s="20" t="s">
        <v>33</v>
      </c>
      <c r="D102" s="64">
        <v>205.32</v>
      </c>
      <c r="E102" s="26"/>
      <c r="F102" s="9" t="str">
        <f>IF(ROUND(D102*E102,2)=0,  " ", ROUND(D102*E102,2))</f>
        <v xml:space="preserve"> </v>
      </c>
    </row>
    <row r="103" spans="1:6" ht="13.5" customHeight="1" x14ac:dyDescent="0.15">
      <c r="A103" s="6" t="s">
        <v>50</v>
      </c>
      <c r="B103" s="126" t="s">
        <v>68</v>
      </c>
      <c r="C103" s="20"/>
      <c r="D103" s="64"/>
      <c r="E103" s="20"/>
      <c r="F103" s="9" t="str">
        <f>IF(ROUND(D103*E103,2)=0,  " ", ROUND(D103*E103,2))</f>
        <v xml:space="preserve"> </v>
      </c>
    </row>
    <row r="104" spans="1:6" ht="13.5" customHeight="1" x14ac:dyDescent="0.15">
      <c r="A104" s="6" t="s">
        <v>51</v>
      </c>
      <c r="B104" s="126" t="s">
        <v>68</v>
      </c>
      <c r="C104" s="20"/>
      <c r="D104" s="64"/>
      <c r="E104" s="20"/>
      <c r="F104" s="9" t="str">
        <f>IF(ROUND(D104*E104,2)=0,  " ", ROUND(D104*E104,2))</f>
        <v xml:space="preserve"> </v>
      </c>
    </row>
    <row r="105" spans="1:6" ht="48" customHeight="1" x14ac:dyDescent="0.15">
      <c r="A105" s="6" t="s">
        <v>7</v>
      </c>
      <c r="B105" s="126" t="s">
        <v>159</v>
      </c>
      <c r="C105" s="20" t="s">
        <v>33</v>
      </c>
      <c r="D105" s="64">
        <v>202.45</v>
      </c>
      <c r="E105" s="26"/>
      <c r="F105" s="9" t="str">
        <f>IF(ROUND(D105*E105,2)=0,  " ", ROUND(D105*E105,2))</f>
        <v xml:space="preserve"> </v>
      </c>
    </row>
    <row r="106" spans="1:6" ht="30" customHeight="1" x14ac:dyDescent="0.15">
      <c r="A106" s="6" t="s">
        <v>8</v>
      </c>
      <c r="B106" s="126" t="s">
        <v>160</v>
      </c>
      <c r="C106" s="20" t="s">
        <v>33</v>
      </c>
      <c r="D106" s="64">
        <v>120</v>
      </c>
      <c r="E106" s="26"/>
      <c r="F106" s="9" t="str">
        <f>IF(ROUND(D106*E106,2)=0,  " ", ROUND(D106*E106,2))</f>
        <v xml:space="preserve"> </v>
      </c>
    </row>
    <row r="107" spans="1:6" ht="13.5" customHeight="1" x14ac:dyDescent="0.15">
      <c r="A107" s="6"/>
      <c r="B107" s="126"/>
      <c r="C107" s="20"/>
      <c r="D107" s="64"/>
      <c r="E107" s="20"/>
      <c r="F107" s="9"/>
    </row>
    <row r="108" spans="1:6" ht="13.5" customHeight="1" x14ac:dyDescent="0.15">
      <c r="A108" s="6"/>
      <c r="B108" s="126"/>
      <c r="C108" s="20"/>
      <c r="D108" s="64"/>
      <c r="E108" s="20"/>
      <c r="F108" s="9"/>
    </row>
    <row r="109" spans="1:6" ht="13.5" customHeight="1" x14ac:dyDescent="0.15">
      <c r="A109" s="6"/>
      <c r="B109" s="126"/>
      <c r="C109" s="20"/>
      <c r="D109" s="64"/>
      <c r="E109" s="20"/>
      <c r="F109" s="9"/>
    </row>
    <row r="110" spans="1:6" ht="13.5" customHeight="1" x14ac:dyDescent="0.15">
      <c r="A110" s="6"/>
      <c r="B110" s="126"/>
      <c r="C110" s="20"/>
      <c r="D110" s="64"/>
      <c r="E110" s="20"/>
      <c r="F110" s="9"/>
    </row>
    <row r="111" spans="1:6" ht="13.5" customHeight="1" x14ac:dyDescent="0.15">
      <c r="A111" s="6"/>
      <c r="B111" s="126"/>
      <c r="C111" s="20"/>
      <c r="D111" s="64"/>
      <c r="E111" s="20"/>
      <c r="F111" s="9"/>
    </row>
    <row r="112" spans="1:6" ht="13.5" customHeight="1" x14ac:dyDescent="0.15">
      <c r="A112" s="6"/>
      <c r="B112" s="126"/>
      <c r="C112" s="20"/>
      <c r="D112" s="64"/>
      <c r="E112" s="20"/>
      <c r="F112" s="9"/>
    </row>
    <row r="113" spans="1:6" ht="13.5" customHeight="1" x14ac:dyDescent="0.15">
      <c r="A113" s="6"/>
      <c r="B113" s="126"/>
      <c r="C113" s="20"/>
      <c r="D113" s="64"/>
      <c r="E113" s="20"/>
      <c r="F113" s="9"/>
    </row>
    <row r="114" spans="1:6" ht="13.5" customHeight="1" x14ac:dyDescent="0.15">
      <c r="A114" s="6"/>
      <c r="B114" s="126"/>
      <c r="C114" s="20"/>
      <c r="D114" s="64"/>
      <c r="E114" s="20"/>
      <c r="F114" s="9"/>
    </row>
    <row r="115" spans="1:6" ht="13.5" customHeight="1" x14ac:dyDescent="0.15">
      <c r="A115" s="6"/>
      <c r="B115" s="126"/>
      <c r="C115" s="20"/>
      <c r="D115" s="64"/>
      <c r="E115" s="20"/>
      <c r="F115" s="9"/>
    </row>
    <row r="116" spans="1:6" ht="13.5" customHeight="1" x14ac:dyDescent="0.15">
      <c r="A116" s="6"/>
      <c r="B116" s="126"/>
      <c r="C116" s="20"/>
      <c r="D116" s="64"/>
      <c r="E116" s="20"/>
      <c r="F116" s="9"/>
    </row>
    <row r="117" spans="1:6" ht="13.5" customHeight="1" x14ac:dyDescent="0.15">
      <c r="A117" s="6"/>
      <c r="B117" s="126"/>
      <c r="C117" s="20"/>
      <c r="D117" s="64"/>
      <c r="E117" s="20"/>
      <c r="F117" s="9"/>
    </row>
    <row r="118" spans="1:6" ht="13.5" customHeight="1" x14ac:dyDescent="0.15">
      <c r="A118" s="6"/>
      <c r="B118" s="126"/>
      <c r="C118" s="20"/>
      <c r="D118" s="64"/>
      <c r="E118" s="20"/>
      <c r="F118" s="9"/>
    </row>
    <row r="119" spans="1:6" ht="13.5" customHeight="1" x14ac:dyDescent="0.15">
      <c r="A119" s="6"/>
      <c r="B119" s="126"/>
      <c r="C119" s="20"/>
      <c r="D119" s="64"/>
      <c r="E119" s="20"/>
      <c r="F119" s="9"/>
    </row>
    <row r="120" spans="1:6" ht="13.5" customHeight="1" x14ac:dyDescent="0.15">
      <c r="A120" s="6"/>
      <c r="B120" s="126"/>
      <c r="C120" s="20"/>
      <c r="D120" s="64"/>
      <c r="E120" s="20"/>
      <c r="F120" s="9"/>
    </row>
    <row r="121" spans="1:6" ht="13.5" customHeight="1" x14ac:dyDescent="0.15">
      <c r="A121" s="6"/>
      <c r="B121" s="126"/>
      <c r="C121" s="20"/>
      <c r="D121" s="64"/>
      <c r="E121" s="20"/>
      <c r="F121" s="9"/>
    </row>
    <row r="122" spans="1:6" ht="13.5" customHeight="1" x14ac:dyDescent="0.15">
      <c r="A122" s="6"/>
      <c r="B122" s="126"/>
      <c r="C122" s="20"/>
      <c r="D122" s="64"/>
      <c r="E122" s="20"/>
      <c r="F122" s="9"/>
    </row>
    <row r="123" spans="1:6" ht="13.5" customHeight="1" x14ac:dyDescent="0.15">
      <c r="A123" s="6"/>
      <c r="B123" s="126"/>
      <c r="C123" s="20"/>
      <c r="D123" s="64"/>
      <c r="E123" s="20"/>
      <c r="F123" s="9"/>
    </row>
    <row r="124" spans="1:6" ht="13.5" customHeight="1" x14ac:dyDescent="0.15">
      <c r="A124" s="6"/>
      <c r="B124" s="126"/>
      <c r="C124" s="20"/>
      <c r="D124" s="64"/>
      <c r="E124" s="20"/>
      <c r="F124" s="9"/>
    </row>
    <row r="125" spans="1:6" ht="13.5" customHeight="1" x14ac:dyDescent="0.15">
      <c r="A125" s="6"/>
      <c r="B125" s="126"/>
      <c r="C125" s="20"/>
      <c r="D125" s="64"/>
      <c r="E125" s="20"/>
      <c r="F125" s="9"/>
    </row>
    <row r="126" spans="1:6" ht="13.5" customHeight="1" x14ac:dyDescent="0.15">
      <c r="A126" s="6"/>
      <c r="B126" s="126"/>
      <c r="C126" s="20"/>
      <c r="D126" s="64"/>
      <c r="E126" s="20"/>
      <c r="F126" s="9"/>
    </row>
    <row r="127" spans="1:6" ht="13.5" customHeight="1" x14ac:dyDescent="0.15">
      <c r="A127" s="6"/>
      <c r="B127" s="126"/>
      <c r="C127" s="20"/>
      <c r="D127" s="64"/>
      <c r="E127" s="20"/>
      <c r="F127" s="9"/>
    </row>
    <row r="128" spans="1:6" ht="13.5" customHeight="1" x14ac:dyDescent="0.15">
      <c r="A128" s="6"/>
      <c r="B128" s="126"/>
      <c r="C128" s="20"/>
      <c r="D128" s="64"/>
      <c r="E128" s="20"/>
      <c r="F128" s="9"/>
    </row>
    <row r="129" spans="1:6" ht="13.5" customHeight="1" x14ac:dyDescent="0.15">
      <c r="A129" s="6"/>
      <c r="B129" s="126"/>
      <c r="C129" s="20"/>
      <c r="D129" s="64"/>
      <c r="E129" s="20"/>
      <c r="F129" s="9"/>
    </row>
    <row r="130" spans="1:6" ht="13.5" customHeight="1" x14ac:dyDescent="0.15">
      <c r="A130" s="6"/>
      <c r="B130" s="126"/>
      <c r="C130" s="20"/>
      <c r="D130" s="64"/>
      <c r="E130" s="20"/>
      <c r="F130" s="9"/>
    </row>
    <row r="131" spans="1:6" ht="13.5" customHeight="1" x14ac:dyDescent="0.15">
      <c r="A131" s="6"/>
      <c r="B131" s="126"/>
      <c r="C131" s="20"/>
      <c r="D131" s="64"/>
      <c r="E131" s="20"/>
      <c r="F131" s="9"/>
    </row>
    <row r="132" spans="1:6" ht="13.5" customHeight="1" x14ac:dyDescent="0.15">
      <c r="A132" s="6"/>
      <c r="B132" s="126"/>
      <c r="C132" s="20"/>
      <c r="D132" s="64"/>
      <c r="E132" s="20"/>
      <c r="F132" s="9"/>
    </row>
    <row r="133" spans="1:6" ht="13.5" customHeight="1" x14ac:dyDescent="0.15">
      <c r="A133" s="6"/>
      <c r="B133" s="126"/>
      <c r="C133" s="20"/>
      <c r="D133" s="64"/>
      <c r="E133" s="20"/>
      <c r="F133" s="9"/>
    </row>
    <row r="134" spans="1:6" ht="13.5" customHeight="1" x14ac:dyDescent="0.15">
      <c r="A134" s="6"/>
      <c r="B134" s="126"/>
      <c r="C134" s="20"/>
      <c r="D134" s="64"/>
      <c r="E134" s="20"/>
      <c r="F134" s="9"/>
    </row>
    <row r="135" spans="1:6" ht="13.5" customHeight="1" x14ac:dyDescent="0.15">
      <c r="A135" s="6"/>
      <c r="B135" s="126"/>
      <c r="C135" s="20"/>
      <c r="D135" s="64"/>
      <c r="E135" s="20"/>
      <c r="F135" s="9"/>
    </row>
    <row r="136" spans="1:6" ht="13.5" customHeight="1" x14ac:dyDescent="0.15">
      <c r="A136" s="6"/>
      <c r="B136" s="126"/>
      <c r="C136" s="20"/>
      <c r="D136" s="64"/>
      <c r="E136" s="20"/>
      <c r="F136" s="9"/>
    </row>
    <row r="137" spans="1:6" ht="13.5" customHeight="1" x14ac:dyDescent="0.15">
      <c r="A137" s="6"/>
      <c r="B137" s="126"/>
      <c r="C137" s="20"/>
      <c r="D137" s="64"/>
      <c r="E137" s="20"/>
      <c r="F137" s="9"/>
    </row>
    <row r="138" spans="1:6" ht="13.5" customHeight="1" x14ac:dyDescent="0.15">
      <c r="A138" s="6"/>
      <c r="B138" s="126"/>
      <c r="C138" s="20"/>
      <c r="D138" s="64"/>
      <c r="E138" s="20"/>
      <c r="F138" s="9"/>
    </row>
    <row r="139" spans="1:6" ht="13.5" customHeight="1" x14ac:dyDescent="0.15">
      <c r="A139" s="6"/>
      <c r="B139" s="126"/>
      <c r="C139" s="20"/>
      <c r="D139" s="64"/>
      <c r="E139" s="20"/>
      <c r="F139" s="9"/>
    </row>
    <row r="140" spans="1:6" ht="13.5" customHeight="1" x14ac:dyDescent="0.15">
      <c r="A140" s="6"/>
      <c r="B140" s="126"/>
      <c r="C140" s="20"/>
      <c r="D140" s="64"/>
      <c r="E140" s="20"/>
      <c r="F140" s="9"/>
    </row>
    <row r="141" spans="1:6" ht="13.5" customHeight="1" thickBot="1" x14ac:dyDescent="0.2">
      <c r="A141" s="117">
        <f>SUM((F102,F105,F106))</f>
        <v>0</v>
      </c>
      <c r="B141" s="118"/>
      <c r="C141" s="118"/>
      <c r="D141" s="118"/>
      <c r="E141" s="118"/>
      <c r="F141" s="119"/>
    </row>
    <row r="142" spans="1:6" ht="21" customHeight="1" x14ac:dyDescent="0.15">
      <c r="A142" s="112"/>
      <c r="B142" s="112"/>
      <c r="C142" s="113"/>
      <c r="D142" s="113"/>
      <c r="E142" s="114"/>
      <c r="F142" s="114"/>
    </row>
    <row r="143" spans="1:6" ht="21" customHeight="1" x14ac:dyDescent="0.15">
      <c r="A143" s="120" t="s">
        <v>0</v>
      </c>
      <c r="B143" s="120"/>
      <c r="C143" s="120"/>
      <c r="D143" s="120"/>
      <c r="E143" s="120"/>
      <c r="F143" s="120"/>
    </row>
    <row r="144" spans="1:6" ht="13.5" customHeight="1" thickBot="1" x14ac:dyDescent="0.2">
      <c r="A144" s="112" t="s">
        <v>156</v>
      </c>
      <c r="B144" s="112"/>
      <c r="C144" s="113"/>
      <c r="D144" s="113"/>
      <c r="E144" s="114"/>
      <c r="F144" s="114"/>
    </row>
    <row r="145" spans="1:6" ht="13.5" customHeight="1" x14ac:dyDescent="0.15">
      <c r="A145" s="121" t="s">
        <v>123</v>
      </c>
      <c r="B145" s="122"/>
      <c r="C145" s="122"/>
      <c r="D145" s="122"/>
      <c r="E145" s="122"/>
      <c r="F145" s="123"/>
    </row>
    <row r="146" spans="1:6" ht="13.5" customHeight="1" x14ac:dyDescent="0.15">
      <c r="A146" s="6" t="s">
        <v>4</v>
      </c>
      <c r="B146" s="125" t="s">
        <v>15</v>
      </c>
      <c r="C146" s="20" t="s">
        <v>20</v>
      </c>
      <c r="D146" s="65" t="s">
        <v>22</v>
      </c>
      <c r="E146" s="20" t="s">
        <v>23</v>
      </c>
      <c r="F146" s="8" t="s">
        <v>24</v>
      </c>
    </row>
    <row r="147" spans="1:6" ht="13.5" customHeight="1" x14ac:dyDescent="0.15">
      <c r="A147" s="6" t="s">
        <v>161</v>
      </c>
      <c r="B147" s="126" t="s">
        <v>162</v>
      </c>
      <c r="C147" s="20"/>
      <c r="D147" s="64"/>
      <c r="E147" s="20"/>
      <c r="F147" s="9" t="str">
        <f>IF(ROUND(D147*E147,2)=0,  " ", ROUND(D147*E147,2))</f>
        <v xml:space="preserve"> </v>
      </c>
    </row>
    <row r="148" spans="1:6" ht="13.5" customHeight="1" x14ac:dyDescent="0.15">
      <c r="A148" s="6" t="s">
        <v>163</v>
      </c>
      <c r="B148" s="126" t="s">
        <v>164</v>
      </c>
      <c r="C148" s="20"/>
      <c r="D148" s="64"/>
      <c r="E148" s="20"/>
      <c r="F148" s="9" t="str">
        <f>IF(ROUND(D148*E148,2)=0,  " ", ROUND(D148*E148,2))</f>
        <v xml:space="preserve"> </v>
      </c>
    </row>
    <row r="149" spans="1:6" ht="21" customHeight="1" x14ac:dyDescent="0.15">
      <c r="A149" s="6" t="s">
        <v>7</v>
      </c>
      <c r="B149" s="126" t="s">
        <v>165</v>
      </c>
      <c r="C149" s="20" t="s">
        <v>166</v>
      </c>
      <c r="D149" s="64">
        <v>2686</v>
      </c>
      <c r="E149" s="26"/>
      <c r="F149" s="9" t="str">
        <f>IF(ROUND(D149*E149,2)=0,  " ", ROUND(D149*E149,2))</f>
        <v xml:space="preserve"> </v>
      </c>
    </row>
    <row r="150" spans="1:6" ht="21" customHeight="1" x14ac:dyDescent="0.15">
      <c r="A150" s="6" t="s">
        <v>8</v>
      </c>
      <c r="B150" s="126" t="s">
        <v>167</v>
      </c>
      <c r="C150" s="20" t="s">
        <v>166</v>
      </c>
      <c r="D150" s="64">
        <v>1167</v>
      </c>
      <c r="E150" s="26"/>
      <c r="F150" s="9" t="str">
        <f>IF(ROUND(D150*E150,2)=0,  " ", ROUND(D150*E150,2))</f>
        <v xml:space="preserve"> </v>
      </c>
    </row>
    <row r="151" spans="1:6" ht="13.5" customHeight="1" x14ac:dyDescent="0.15">
      <c r="A151" s="6" t="s">
        <v>52</v>
      </c>
      <c r="B151" s="126" t="s">
        <v>168</v>
      </c>
      <c r="C151" s="20" t="s">
        <v>86</v>
      </c>
      <c r="D151" s="64">
        <v>87</v>
      </c>
      <c r="E151" s="26"/>
      <c r="F151" s="9" t="str">
        <f>IF(ROUND(D151*E151,2)=0,  " ", ROUND(D151*E151,2))</f>
        <v xml:space="preserve"> </v>
      </c>
    </row>
    <row r="152" spans="1:6" ht="13.5" customHeight="1" x14ac:dyDescent="0.15">
      <c r="A152" s="6" t="s">
        <v>124</v>
      </c>
      <c r="B152" s="126" t="s">
        <v>125</v>
      </c>
      <c r="C152" s="20"/>
      <c r="D152" s="64"/>
      <c r="E152" s="20"/>
      <c r="F152" s="9" t="str">
        <f>IF(ROUND(D152*E152,2)=0,  " ", ROUND(D152*E152,2))</f>
        <v xml:space="preserve"> </v>
      </c>
    </row>
    <row r="153" spans="1:6" ht="13.5" customHeight="1" x14ac:dyDescent="0.15">
      <c r="A153" s="6" t="s">
        <v>126</v>
      </c>
      <c r="B153" s="126" t="s">
        <v>169</v>
      </c>
      <c r="C153" s="20"/>
      <c r="D153" s="64"/>
      <c r="E153" s="20"/>
      <c r="F153" s="9" t="str">
        <f>IF(ROUND(D153*E153,2)=0,  " ", ROUND(D153*E153,2))</f>
        <v xml:space="preserve"> </v>
      </c>
    </row>
    <row r="154" spans="1:6" ht="57" customHeight="1" x14ac:dyDescent="0.15">
      <c r="A154" s="6" t="s">
        <v>7</v>
      </c>
      <c r="B154" s="126" t="s">
        <v>170</v>
      </c>
      <c r="C154" s="20" t="s">
        <v>72</v>
      </c>
      <c r="D154" s="64">
        <v>1</v>
      </c>
      <c r="E154" s="26"/>
      <c r="F154" s="9" t="str">
        <f>IF(ROUND(D154*E154,2)=0,  " ", ROUND(D154*E154,2))</f>
        <v xml:space="preserve"> </v>
      </c>
    </row>
    <row r="155" spans="1:6" ht="57" customHeight="1" x14ac:dyDescent="0.15">
      <c r="A155" s="6" t="s">
        <v>8</v>
      </c>
      <c r="B155" s="126" t="s">
        <v>249</v>
      </c>
      <c r="C155" s="20" t="s">
        <v>73</v>
      </c>
      <c r="D155" s="64">
        <v>55.13</v>
      </c>
      <c r="E155" s="26"/>
      <c r="F155" s="9" t="str">
        <f>IF(ROUND(D155*E155,2)=0,  " ", ROUND(D155*E155,2))</f>
        <v xml:space="preserve"> </v>
      </c>
    </row>
    <row r="156" spans="1:6" ht="13.5" customHeight="1" x14ac:dyDescent="0.15">
      <c r="A156" s="6" t="s">
        <v>129</v>
      </c>
      <c r="B156" s="126" t="s">
        <v>130</v>
      </c>
      <c r="C156" s="20"/>
      <c r="D156" s="64"/>
      <c r="E156" s="20"/>
      <c r="F156" s="9" t="str">
        <f>IF(ROUND(D156*E156,2)=0,  " ", ROUND(D156*E156,2))</f>
        <v xml:space="preserve"> </v>
      </c>
    </row>
    <row r="157" spans="1:6" ht="13.5" customHeight="1" x14ac:dyDescent="0.15">
      <c r="A157" s="6" t="s">
        <v>171</v>
      </c>
      <c r="B157" s="126" t="s">
        <v>172</v>
      </c>
      <c r="C157" s="20"/>
      <c r="D157" s="64"/>
      <c r="E157" s="20"/>
      <c r="F157" s="9" t="str">
        <f>IF(ROUND(D157*E157,2)=0,  " ", ROUND(D157*E157,2))</f>
        <v xml:space="preserve"> </v>
      </c>
    </row>
    <row r="158" spans="1:6" ht="21" customHeight="1" x14ac:dyDescent="0.15">
      <c r="A158" s="6" t="s">
        <v>7</v>
      </c>
      <c r="B158" s="126" t="s">
        <v>173</v>
      </c>
      <c r="C158" s="20" t="s">
        <v>73</v>
      </c>
      <c r="D158" s="64">
        <v>2.6</v>
      </c>
      <c r="E158" s="26"/>
      <c r="F158" s="9" t="str">
        <f>IF(ROUND(D158*E158,2)=0,  " ", ROUND(D158*E158,2))</f>
        <v xml:space="preserve"> </v>
      </c>
    </row>
    <row r="159" spans="1:6" ht="21" customHeight="1" x14ac:dyDescent="0.15">
      <c r="A159" s="6" t="s">
        <v>8</v>
      </c>
      <c r="B159" s="126" t="s">
        <v>174</v>
      </c>
      <c r="C159" s="20" t="s">
        <v>73</v>
      </c>
      <c r="D159" s="64">
        <v>8.1</v>
      </c>
      <c r="E159" s="26"/>
      <c r="F159" s="9" t="str">
        <f>IF(ROUND(D159*E159,2)=0,  " ", ROUND(D159*E159,2))</f>
        <v xml:space="preserve"> </v>
      </c>
    </row>
    <row r="160" spans="1:6" ht="13.5" customHeight="1" x14ac:dyDescent="0.15">
      <c r="A160" s="6" t="s">
        <v>131</v>
      </c>
      <c r="B160" s="126" t="s">
        <v>132</v>
      </c>
      <c r="C160" s="20"/>
      <c r="D160" s="64"/>
      <c r="E160" s="20"/>
      <c r="F160" s="9" t="str">
        <f>IF(ROUND(D160*E160,2)=0,  " ", ROUND(D160*E160,2))</f>
        <v xml:space="preserve"> </v>
      </c>
    </row>
    <row r="161" spans="1:6" ht="21" customHeight="1" x14ac:dyDescent="0.15">
      <c r="A161" s="6" t="s">
        <v>7</v>
      </c>
      <c r="B161" s="126" t="s">
        <v>175</v>
      </c>
      <c r="C161" s="20" t="s">
        <v>73</v>
      </c>
      <c r="D161" s="64">
        <v>2.5299999999999998</v>
      </c>
      <c r="E161" s="26"/>
      <c r="F161" s="9" t="str">
        <f>IF(ROUND(D161*E161,2)=0,  " ", ROUND(D161*E161,2))</f>
        <v xml:space="preserve"> </v>
      </c>
    </row>
    <row r="162" spans="1:6" ht="13.5" customHeight="1" x14ac:dyDescent="0.15">
      <c r="A162" s="6" t="s">
        <v>176</v>
      </c>
      <c r="B162" s="126" t="s">
        <v>177</v>
      </c>
      <c r="C162" s="20"/>
      <c r="D162" s="64"/>
      <c r="E162" s="20"/>
      <c r="F162" s="9" t="str">
        <f>IF(ROUND(D162*E162,2)=0,  " ", ROUND(D162*E162,2))</f>
        <v xml:space="preserve"> </v>
      </c>
    </row>
    <row r="163" spans="1:6" ht="21" customHeight="1" x14ac:dyDescent="0.15">
      <c r="A163" s="6" t="s">
        <v>49</v>
      </c>
      <c r="B163" s="126" t="s">
        <v>178</v>
      </c>
      <c r="C163" s="20" t="s">
        <v>73</v>
      </c>
      <c r="D163" s="64">
        <v>20.65</v>
      </c>
      <c r="E163" s="26"/>
      <c r="F163" s="9" t="str">
        <f>IF(ROUND(D163*E163,2)=0,  " ", ROUND(D163*E163,2))</f>
        <v xml:space="preserve"> </v>
      </c>
    </row>
    <row r="164" spans="1:6" ht="13.5" customHeight="1" x14ac:dyDescent="0.15">
      <c r="A164" s="6"/>
      <c r="B164" s="126"/>
      <c r="C164" s="20"/>
      <c r="D164" s="64"/>
      <c r="E164" s="20"/>
      <c r="F164" s="9"/>
    </row>
    <row r="165" spans="1:6" ht="13.5" customHeight="1" x14ac:dyDescent="0.15">
      <c r="A165" s="6"/>
      <c r="B165" s="126"/>
      <c r="C165" s="20"/>
      <c r="D165" s="64"/>
      <c r="E165" s="20"/>
      <c r="F165" s="9"/>
    </row>
    <row r="166" spans="1:6" ht="13.5" customHeight="1" x14ac:dyDescent="0.15">
      <c r="A166" s="6"/>
      <c r="B166" s="126"/>
      <c r="C166" s="20"/>
      <c r="D166" s="64"/>
      <c r="E166" s="20"/>
      <c r="F166" s="9"/>
    </row>
    <row r="167" spans="1:6" ht="13.5" customHeight="1" x14ac:dyDescent="0.15">
      <c r="A167" s="6"/>
      <c r="B167" s="126"/>
      <c r="C167" s="20"/>
      <c r="D167" s="64"/>
      <c r="E167" s="20"/>
      <c r="F167" s="9"/>
    </row>
    <row r="168" spans="1:6" ht="13.5" customHeight="1" x14ac:dyDescent="0.15">
      <c r="A168" s="6"/>
      <c r="B168" s="126"/>
      <c r="C168" s="20"/>
      <c r="D168" s="64"/>
      <c r="E168" s="20"/>
      <c r="F168" s="9"/>
    </row>
    <row r="169" spans="1:6" ht="13.5" customHeight="1" x14ac:dyDescent="0.15">
      <c r="A169" s="6"/>
      <c r="B169" s="126"/>
      <c r="C169" s="20"/>
      <c r="D169" s="64"/>
      <c r="E169" s="20"/>
      <c r="F169" s="9"/>
    </row>
    <row r="170" spans="1:6" ht="13.5" customHeight="1" x14ac:dyDescent="0.15">
      <c r="A170" s="6"/>
      <c r="B170" s="126"/>
      <c r="C170" s="20"/>
      <c r="D170" s="64"/>
      <c r="E170" s="20"/>
      <c r="F170" s="9"/>
    </row>
    <row r="171" spans="1:6" ht="13.5" customHeight="1" x14ac:dyDescent="0.15">
      <c r="A171" s="6"/>
      <c r="B171" s="126"/>
      <c r="C171" s="20"/>
      <c r="D171" s="64"/>
      <c r="E171" s="20"/>
      <c r="F171" s="9"/>
    </row>
    <row r="172" spans="1:6" ht="13.5" customHeight="1" x14ac:dyDescent="0.15">
      <c r="A172" s="6"/>
      <c r="B172" s="126"/>
      <c r="C172" s="20"/>
      <c r="D172" s="64"/>
      <c r="E172" s="20"/>
      <c r="F172" s="9"/>
    </row>
    <row r="173" spans="1:6" ht="13.5" customHeight="1" x14ac:dyDescent="0.15">
      <c r="A173" s="6"/>
      <c r="B173" s="126"/>
      <c r="C173" s="20"/>
      <c r="D173" s="64"/>
      <c r="E173" s="20"/>
      <c r="F173" s="9"/>
    </row>
    <row r="174" spans="1:6" ht="13.5" customHeight="1" x14ac:dyDescent="0.15">
      <c r="A174" s="6"/>
      <c r="B174" s="126"/>
      <c r="C174" s="20"/>
      <c r="D174" s="64"/>
      <c r="E174" s="20"/>
      <c r="F174" s="9"/>
    </row>
    <row r="175" spans="1:6" ht="13.5" customHeight="1" x14ac:dyDescent="0.15">
      <c r="A175" s="6"/>
      <c r="B175" s="126"/>
      <c r="C175" s="20"/>
      <c r="D175" s="64"/>
      <c r="E175" s="20"/>
      <c r="F175" s="9"/>
    </row>
    <row r="176" spans="1:6" ht="13.5" customHeight="1" x14ac:dyDescent="0.15">
      <c r="A176" s="6"/>
      <c r="B176" s="126"/>
      <c r="C176" s="20"/>
      <c r="D176" s="64"/>
      <c r="E176" s="20"/>
      <c r="F176" s="9"/>
    </row>
    <row r="177" spans="1:6" ht="13.5" customHeight="1" x14ac:dyDescent="0.15">
      <c r="A177" s="6"/>
      <c r="B177" s="126"/>
      <c r="C177" s="20"/>
      <c r="D177" s="64"/>
      <c r="E177" s="20"/>
      <c r="F177" s="9"/>
    </row>
    <row r="178" spans="1:6" ht="13.5" customHeight="1" x14ac:dyDescent="0.15">
      <c r="A178" s="6"/>
      <c r="B178" s="126"/>
      <c r="C178" s="20"/>
      <c r="D178" s="64"/>
      <c r="E178" s="20"/>
      <c r="F178" s="9"/>
    </row>
    <row r="179" spans="1:6" ht="13.5" customHeight="1" x14ac:dyDescent="0.15">
      <c r="A179" s="6"/>
      <c r="B179" s="126"/>
      <c r="C179" s="20"/>
      <c r="D179" s="64"/>
      <c r="E179" s="20"/>
      <c r="F179" s="9"/>
    </row>
    <row r="180" spans="1:6" ht="13.5" customHeight="1" x14ac:dyDescent="0.15">
      <c r="A180" s="6"/>
      <c r="B180" s="126"/>
      <c r="C180" s="20"/>
      <c r="D180" s="64"/>
      <c r="E180" s="20"/>
      <c r="F180" s="9"/>
    </row>
    <row r="181" spans="1:6" ht="13.5" customHeight="1" x14ac:dyDescent="0.15">
      <c r="A181" s="6"/>
      <c r="B181" s="126"/>
      <c r="C181" s="20"/>
      <c r="D181" s="64"/>
      <c r="E181" s="20"/>
      <c r="F181" s="9"/>
    </row>
    <row r="182" spans="1:6" ht="13.5" customHeight="1" x14ac:dyDescent="0.15">
      <c r="A182" s="6"/>
      <c r="B182" s="126"/>
      <c r="C182" s="20"/>
      <c r="D182" s="64"/>
      <c r="E182" s="20"/>
      <c r="F182" s="9"/>
    </row>
    <row r="183" spans="1:6" ht="13.5" customHeight="1" thickBot="1" x14ac:dyDescent="0.2">
      <c r="A183" s="117">
        <f>SUM((F149,F150,F151,F154,F155,F158,F159,F161,F163))</f>
        <v>0</v>
      </c>
      <c r="B183" s="118"/>
      <c r="C183" s="118"/>
      <c r="D183" s="118"/>
      <c r="E183" s="118"/>
      <c r="F183" s="119"/>
    </row>
    <row r="184" spans="1:6" ht="21" customHeight="1" x14ac:dyDescent="0.15">
      <c r="A184" s="112"/>
      <c r="B184" s="112"/>
      <c r="C184" s="113"/>
      <c r="D184" s="113"/>
      <c r="E184" s="114"/>
      <c r="F184" s="114"/>
    </row>
    <row r="185" spans="1:6" ht="21" customHeight="1" x14ac:dyDescent="0.15">
      <c r="A185" s="120" t="s">
        <v>0</v>
      </c>
      <c r="B185" s="120"/>
      <c r="C185" s="120"/>
      <c r="D185" s="120"/>
      <c r="E185" s="120"/>
      <c r="F185" s="120"/>
    </row>
    <row r="186" spans="1:6" ht="13.5" customHeight="1" thickBot="1" x14ac:dyDescent="0.2">
      <c r="A186" s="112" t="s">
        <v>156</v>
      </c>
      <c r="B186" s="112"/>
      <c r="C186" s="113"/>
      <c r="D186" s="113"/>
      <c r="E186" s="114"/>
      <c r="F186" s="114"/>
    </row>
    <row r="187" spans="1:6" ht="13.5" customHeight="1" x14ac:dyDescent="0.15">
      <c r="A187" s="121" t="s">
        <v>75</v>
      </c>
      <c r="B187" s="122"/>
      <c r="C187" s="122"/>
      <c r="D187" s="122"/>
      <c r="E187" s="122"/>
      <c r="F187" s="123"/>
    </row>
    <row r="188" spans="1:6" ht="13.5" customHeight="1" x14ac:dyDescent="0.15">
      <c r="A188" s="6" t="s">
        <v>4</v>
      </c>
      <c r="B188" s="125" t="s">
        <v>15</v>
      </c>
      <c r="C188" s="20" t="s">
        <v>20</v>
      </c>
      <c r="D188" s="65" t="s">
        <v>22</v>
      </c>
      <c r="E188" s="20" t="s">
        <v>23</v>
      </c>
      <c r="F188" s="8" t="s">
        <v>24</v>
      </c>
    </row>
    <row r="189" spans="1:6" ht="13.5" customHeight="1" x14ac:dyDescent="0.15">
      <c r="A189" s="6" t="s">
        <v>179</v>
      </c>
      <c r="B189" s="126" t="s">
        <v>180</v>
      </c>
      <c r="C189" s="20"/>
      <c r="D189" s="64"/>
      <c r="E189" s="20"/>
      <c r="F189" s="9" t="str">
        <f>IF(ROUND(D189*E189,2)=0,  " ", ROUND(D189*E189,2))</f>
        <v xml:space="preserve"> </v>
      </c>
    </row>
    <row r="190" spans="1:6" ht="13.5" customHeight="1" x14ac:dyDescent="0.15">
      <c r="A190" s="6" t="s">
        <v>181</v>
      </c>
      <c r="B190" s="126" t="s">
        <v>180</v>
      </c>
      <c r="C190" s="20"/>
      <c r="D190" s="64"/>
      <c r="E190" s="20"/>
      <c r="F190" s="9" t="str">
        <f>IF(ROUND(D190*E190,2)=0,  " ", ROUND(D190*E190,2))</f>
        <v xml:space="preserve"> </v>
      </c>
    </row>
    <row r="191" spans="1:6" ht="118.5" customHeight="1" x14ac:dyDescent="0.15">
      <c r="A191" s="6" t="s">
        <v>7</v>
      </c>
      <c r="B191" s="126" t="s">
        <v>244</v>
      </c>
      <c r="C191" s="20" t="s">
        <v>71</v>
      </c>
      <c r="D191" s="64">
        <v>90</v>
      </c>
      <c r="E191" s="26"/>
      <c r="F191" s="9" t="str">
        <f>IF(ROUND(D191*E191,2)=0,  " ", ROUND(D191*E191,2))</f>
        <v xml:space="preserve"> </v>
      </c>
    </row>
    <row r="192" spans="1:6" ht="109.5" customHeight="1" x14ac:dyDescent="0.15">
      <c r="A192" s="6" t="s">
        <v>8</v>
      </c>
      <c r="B192" s="126" t="s">
        <v>245</v>
      </c>
      <c r="C192" s="20" t="s">
        <v>71</v>
      </c>
      <c r="D192" s="64">
        <v>30</v>
      </c>
      <c r="E192" s="26"/>
      <c r="F192" s="9" t="str">
        <f>IF(ROUND(D192*E192,2)=0,  " ", ROUND(D192*E192,2))</f>
        <v xml:space="preserve"> </v>
      </c>
    </row>
    <row r="193" spans="1:6" ht="156" customHeight="1" x14ac:dyDescent="0.15">
      <c r="A193" s="6" t="s">
        <v>52</v>
      </c>
      <c r="B193" s="126" t="s">
        <v>250</v>
      </c>
      <c r="C193" s="20" t="s">
        <v>182</v>
      </c>
      <c r="D193" s="64">
        <v>1</v>
      </c>
      <c r="E193" s="26"/>
      <c r="F193" s="9" t="str">
        <f>IF(ROUND(D193*E193,2)=0,  " ", ROUND(D193*E193,2))</f>
        <v xml:space="preserve"> </v>
      </c>
    </row>
    <row r="194" spans="1:6" ht="21" customHeight="1" x14ac:dyDescent="0.15">
      <c r="A194" s="6" t="s">
        <v>135</v>
      </c>
      <c r="B194" s="126" t="s">
        <v>183</v>
      </c>
      <c r="C194" s="20" t="s">
        <v>112</v>
      </c>
      <c r="D194" s="64">
        <v>1</v>
      </c>
      <c r="E194" s="26"/>
      <c r="F194" s="9" t="str">
        <f>IF(ROUND(D194*E194,2)=0,  " ", ROUND(D194*E194,2))</f>
        <v xml:space="preserve"> </v>
      </c>
    </row>
    <row r="195" spans="1:6" ht="30" customHeight="1" x14ac:dyDescent="0.15">
      <c r="A195" s="6" t="s">
        <v>184</v>
      </c>
      <c r="B195" s="126" t="s">
        <v>185</v>
      </c>
      <c r="C195" s="20" t="s">
        <v>33</v>
      </c>
      <c r="D195" s="64">
        <v>1.8</v>
      </c>
      <c r="E195" s="26"/>
      <c r="F195" s="9" t="str">
        <f>IF(ROUND(D195*E195,2)=0,  " ", ROUND(D195*E195,2))</f>
        <v xml:space="preserve"> </v>
      </c>
    </row>
    <row r="196" spans="1:6" ht="13.5" customHeight="1" x14ac:dyDescent="0.15">
      <c r="A196" s="6"/>
      <c r="B196" s="126"/>
      <c r="C196" s="20"/>
      <c r="D196" s="64"/>
      <c r="E196" s="20"/>
      <c r="F196" s="9"/>
    </row>
    <row r="197" spans="1:6" ht="13.5" customHeight="1" x14ac:dyDescent="0.15">
      <c r="A197" s="6"/>
      <c r="B197" s="126"/>
      <c r="C197" s="20"/>
      <c r="D197" s="64"/>
      <c r="E197" s="20"/>
      <c r="F197" s="9"/>
    </row>
    <row r="198" spans="1:6" ht="13.5" customHeight="1" x14ac:dyDescent="0.15">
      <c r="A198" s="6"/>
      <c r="B198" s="126"/>
      <c r="C198" s="20"/>
      <c r="D198" s="64"/>
      <c r="E198" s="20"/>
      <c r="F198" s="9"/>
    </row>
    <row r="199" spans="1:6" ht="13.5" customHeight="1" x14ac:dyDescent="0.15">
      <c r="A199" s="6"/>
      <c r="B199" s="126"/>
      <c r="C199" s="20"/>
      <c r="D199" s="64"/>
      <c r="E199" s="20"/>
      <c r="F199" s="9"/>
    </row>
    <row r="200" spans="1:6" ht="13.5" customHeight="1" x14ac:dyDescent="0.15">
      <c r="A200" s="6"/>
      <c r="B200" s="126"/>
      <c r="C200" s="20"/>
      <c r="D200" s="64"/>
      <c r="E200" s="20"/>
      <c r="F200" s="9"/>
    </row>
    <row r="201" spans="1:6" ht="13.5" customHeight="1" x14ac:dyDescent="0.15">
      <c r="A201" s="6"/>
      <c r="B201" s="126"/>
      <c r="C201" s="20"/>
      <c r="D201" s="64"/>
      <c r="E201" s="20"/>
      <c r="F201" s="9"/>
    </row>
    <row r="202" spans="1:6" ht="13.5" customHeight="1" x14ac:dyDescent="0.15">
      <c r="A202" s="6"/>
      <c r="B202" s="126"/>
      <c r="C202" s="20"/>
      <c r="D202" s="64"/>
      <c r="E202" s="20"/>
      <c r="F202" s="9"/>
    </row>
    <row r="203" spans="1:6" ht="13.5" customHeight="1" x14ac:dyDescent="0.15">
      <c r="A203" s="6"/>
      <c r="B203" s="126"/>
      <c r="C203" s="20"/>
      <c r="D203" s="64"/>
      <c r="E203" s="20"/>
      <c r="F203" s="9"/>
    </row>
    <row r="204" spans="1:6" ht="13.5" customHeight="1" x14ac:dyDescent="0.15">
      <c r="A204" s="6"/>
      <c r="B204" s="126"/>
      <c r="C204" s="20"/>
      <c r="D204" s="64"/>
      <c r="E204" s="20"/>
      <c r="F204" s="9"/>
    </row>
    <row r="205" spans="1:6" ht="13.5" customHeight="1" x14ac:dyDescent="0.15">
      <c r="A205" s="6"/>
      <c r="B205" s="126"/>
      <c r="C205" s="20"/>
      <c r="D205" s="64"/>
      <c r="E205" s="20"/>
      <c r="F205" s="9"/>
    </row>
    <row r="206" spans="1:6" ht="13.5" customHeight="1" x14ac:dyDescent="0.15">
      <c r="A206" s="6"/>
      <c r="B206" s="126"/>
      <c r="C206" s="20"/>
      <c r="D206" s="64"/>
      <c r="E206" s="20"/>
      <c r="F206" s="9"/>
    </row>
    <row r="207" spans="1:6" ht="13.5" customHeight="1" x14ac:dyDescent="0.15">
      <c r="A207" s="6"/>
      <c r="B207" s="126"/>
      <c r="C207" s="20"/>
      <c r="D207" s="64"/>
      <c r="E207" s="20"/>
      <c r="F207" s="9"/>
    </row>
    <row r="208" spans="1:6" ht="13.5" customHeight="1" x14ac:dyDescent="0.15">
      <c r="A208" s="6"/>
      <c r="B208" s="126"/>
      <c r="C208" s="20"/>
      <c r="D208" s="64"/>
      <c r="E208" s="20"/>
      <c r="F208" s="9"/>
    </row>
    <row r="209" spans="1:6" ht="13.5" customHeight="1" x14ac:dyDescent="0.15">
      <c r="A209" s="6"/>
      <c r="B209" s="126"/>
      <c r="C209" s="20"/>
      <c r="D209" s="64"/>
      <c r="E209" s="20"/>
      <c r="F209" s="9"/>
    </row>
    <row r="210" spans="1:6" ht="13.5" customHeight="1" thickBot="1" x14ac:dyDescent="0.2">
      <c r="A210" s="117">
        <f>SUM((F191,F192,F193,F194,F195))</f>
        <v>0</v>
      </c>
      <c r="B210" s="118"/>
      <c r="C210" s="118"/>
      <c r="D210" s="118"/>
      <c r="E210" s="118"/>
      <c r="F210" s="119"/>
    </row>
    <row r="211" spans="1:6" ht="21" customHeight="1" x14ac:dyDescent="0.15">
      <c r="A211" s="112"/>
      <c r="B211" s="112"/>
      <c r="C211" s="113"/>
      <c r="D211" s="113"/>
      <c r="E211" s="114"/>
      <c r="F211" s="114"/>
    </row>
    <row r="212" spans="1:6" ht="21" customHeight="1" x14ac:dyDescent="0.15">
      <c r="A212" s="120" t="s">
        <v>0</v>
      </c>
      <c r="B212" s="120"/>
      <c r="C212" s="120"/>
      <c r="D212" s="120"/>
      <c r="E212" s="120"/>
      <c r="F212" s="120"/>
    </row>
    <row r="213" spans="1:6" ht="13.5" customHeight="1" thickBot="1" x14ac:dyDescent="0.2">
      <c r="A213" s="112" t="s">
        <v>156</v>
      </c>
      <c r="B213" s="112"/>
      <c r="C213" s="113"/>
      <c r="D213" s="113"/>
      <c r="E213" s="114"/>
      <c r="F213" s="114"/>
    </row>
    <row r="214" spans="1:6" ht="13.5" customHeight="1" x14ac:dyDescent="0.15">
      <c r="A214" s="121" t="s">
        <v>186</v>
      </c>
      <c r="B214" s="122"/>
      <c r="C214" s="122"/>
      <c r="D214" s="122"/>
      <c r="E214" s="122"/>
      <c r="F214" s="123"/>
    </row>
    <row r="215" spans="1:6" ht="13.5" customHeight="1" x14ac:dyDescent="0.15">
      <c r="A215" s="6" t="s">
        <v>4</v>
      </c>
      <c r="B215" s="125" t="s">
        <v>15</v>
      </c>
      <c r="C215" s="20" t="s">
        <v>20</v>
      </c>
      <c r="D215" s="65" t="s">
        <v>22</v>
      </c>
      <c r="E215" s="20" t="s">
        <v>23</v>
      </c>
      <c r="F215" s="8" t="s">
        <v>24</v>
      </c>
    </row>
    <row r="216" spans="1:6" ht="13.5" customHeight="1" x14ac:dyDescent="0.15">
      <c r="A216" s="6" t="s">
        <v>187</v>
      </c>
      <c r="B216" s="126" t="s">
        <v>188</v>
      </c>
      <c r="C216" s="20"/>
      <c r="D216" s="64"/>
      <c r="E216" s="20"/>
      <c r="F216" s="9" t="str">
        <f>IF(ROUND(D216*E216,2)=0,  " ", ROUND(D216*E216,2))</f>
        <v xml:space="preserve"> </v>
      </c>
    </row>
    <row r="217" spans="1:6" ht="13.5" customHeight="1" x14ac:dyDescent="0.15">
      <c r="A217" s="6" t="s">
        <v>189</v>
      </c>
      <c r="B217" s="126" t="s">
        <v>190</v>
      </c>
      <c r="C217" s="20"/>
      <c r="D217" s="64"/>
      <c r="E217" s="20"/>
      <c r="F217" s="9" t="str">
        <f>IF(ROUND(D217*E217,2)=0,  " ", ROUND(D217*E217,2))</f>
        <v xml:space="preserve"> </v>
      </c>
    </row>
    <row r="218" spans="1:6" ht="30" customHeight="1" x14ac:dyDescent="0.15">
      <c r="A218" s="6" t="s">
        <v>49</v>
      </c>
      <c r="B218" s="126" t="s">
        <v>191</v>
      </c>
      <c r="C218" s="20" t="s">
        <v>33</v>
      </c>
      <c r="D218" s="64">
        <v>960</v>
      </c>
      <c r="E218" s="26"/>
      <c r="F218" s="9" t="str">
        <f>IF(ROUND(D218*E218,2)=0,  " ", ROUND(D218*E218,2))</f>
        <v xml:space="preserve"> </v>
      </c>
    </row>
    <row r="219" spans="1:6" ht="13.5" customHeight="1" x14ac:dyDescent="0.15">
      <c r="A219" s="6" t="s">
        <v>192</v>
      </c>
      <c r="B219" s="126" t="s">
        <v>193</v>
      </c>
      <c r="C219" s="20"/>
      <c r="D219" s="64"/>
      <c r="E219" s="20"/>
      <c r="F219" s="9" t="str">
        <f>IF(ROUND(D219*E219,2)=0,  " ", ROUND(D219*E219,2))</f>
        <v xml:space="preserve"> </v>
      </c>
    </row>
    <row r="220" spans="1:6" ht="21" customHeight="1" x14ac:dyDescent="0.15">
      <c r="A220" s="6" t="s">
        <v>194</v>
      </c>
      <c r="B220" s="126" t="s">
        <v>195</v>
      </c>
      <c r="C220" s="20"/>
      <c r="D220" s="64"/>
      <c r="E220" s="20"/>
      <c r="F220" s="9" t="str">
        <f>IF(ROUND(D220*E220,2)=0,  " ", ROUND(D220*E220,2))</f>
        <v xml:space="preserve"> </v>
      </c>
    </row>
    <row r="221" spans="1:6" ht="48" customHeight="1" x14ac:dyDescent="0.15">
      <c r="A221" s="6" t="s">
        <v>49</v>
      </c>
      <c r="B221" s="126" t="s">
        <v>196</v>
      </c>
      <c r="C221" s="20" t="s">
        <v>33</v>
      </c>
      <c r="D221" s="64">
        <v>1000</v>
      </c>
      <c r="E221" s="26"/>
      <c r="F221" s="9" t="str">
        <f>IF(ROUND(D221*E221,2)=0,  " ", ROUND(D221*E221,2))</f>
        <v xml:space="preserve"> </v>
      </c>
    </row>
    <row r="222" spans="1:6" ht="13.5" customHeight="1" x14ac:dyDescent="0.15">
      <c r="A222" s="6" t="s">
        <v>197</v>
      </c>
      <c r="B222" s="126" t="s">
        <v>198</v>
      </c>
      <c r="C222" s="20"/>
      <c r="D222" s="64"/>
      <c r="E222" s="20"/>
      <c r="F222" s="9" t="str">
        <f>IF(ROUND(D222*E222,2)=0,  " ", ROUND(D222*E222,2))</f>
        <v xml:space="preserve"> </v>
      </c>
    </row>
    <row r="223" spans="1:6" ht="13.5" customHeight="1" x14ac:dyDescent="0.15">
      <c r="A223" s="6" t="s">
        <v>199</v>
      </c>
      <c r="B223" s="126" t="s">
        <v>200</v>
      </c>
      <c r="C223" s="20"/>
      <c r="D223" s="64"/>
      <c r="E223" s="20"/>
      <c r="F223" s="9" t="str">
        <f>IF(ROUND(D223*E223,2)=0,  " ", ROUND(D223*E223,2))</f>
        <v xml:space="preserve"> </v>
      </c>
    </row>
    <row r="224" spans="1:6" ht="93" customHeight="1" x14ac:dyDescent="0.15">
      <c r="A224" s="6" t="s">
        <v>7</v>
      </c>
      <c r="B224" s="126" t="s">
        <v>248</v>
      </c>
      <c r="C224" s="20" t="s">
        <v>201</v>
      </c>
      <c r="D224" s="64">
        <v>30</v>
      </c>
      <c r="E224" s="26"/>
      <c r="F224" s="9" t="str">
        <f>IF(ROUND(D224*E224,2)=0,  " ", ROUND(D224*E224,2))</f>
        <v xml:space="preserve"> </v>
      </c>
    </row>
    <row r="225" spans="1:6" ht="13.5" customHeight="1" x14ac:dyDescent="0.15">
      <c r="A225" s="6"/>
      <c r="B225" s="126"/>
      <c r="C225" s="20"/>
      <c r="D225" s="64"/>
      <c r="E225" s="20"/>
      <c r="F225" s="9"/>
    </row>
    <row r="226" spans="1:6" ht="13.5" customHeight="1" x14ac:dyDescent="0.15">
      <c r="A226" s="6"/>
      <c r="B226" s="126"/>
      <c r="C226" s="20"/>
      <c r="D226" s="64"/>
      <c r="E226" s="20"/>
      <c r="F226" s="9"/>
    </row>
    <row r="227" spans="1:6" ht="13.5" customHeight="1" x14ac:dyDescent="0.15">
      <c r="A227" s="6"/>
      <c r="B227" s="126"/>
      <c r="C227" s="20"/>
      <c r="D227" s="64"/>
      <c r="E227" s="20"/>
      <c r="F227" s="9"/>
    </row>
    <row r="228" spans="1:6" ht="13.5" customHeight="1" x14ac:dyDescent="0.15">
      <c r="A228" s="6"/>
      <c r="B228" s="126"/>
      <c r="C228" s="20"/>
      <c r="D228" s="64"/>
      <c r="E228" s="20"/>
      <c r="F228" s="9"/>
    </row>
    <row r="229" spans="1:6" ht="13.5" customHeight="1" x14ac:dyDescent="0.15">
      <c r="A229" s="6"/>
      <c r="B229" s="126"/>
      <c r="C229" s="20"/>
      <c r="D229" s="64"/>
      <c r="E229" s="20"/>
      <c r="F229" s="9"/>
    </row>
    <row r="230" spans="1:6" ht="13.5" customHeight="1" x14ac:dyDescent="0.15">
      <c r="A230" s="6"/>
      <c r="B230" s="126"/>
      <c r="C230" s="20"/>
      <c r="D230" s="64"/>
      <c r="E230" s="20"/>
      <c r="F230" s="9"/>
    </row>
    <row r="231" spans="1:6" ht="13.5" customHeight="1" x14ac:dyDescent="0.15">
      <c r="A231" s="6"/>
      <c r="B231" s="126"/>
      <c r="C231" s="20"/>
      <c r="D231" s="64"/>
      <c r="E231" s="20"/>
      <c r="F231" s="9"/>
    </row>
    <row r="232" spans="1:6" ht="13.5" customHeight="1" x14ac:dyDescent="0.15">
      <c r="A232" s="6"/>
      <c r="B232" s="126"/>
      <c r="C232" s="20"/>
      <c r="D232" s="64"/>
      <c r="E232" s="20"/>
      <c r="F232" s="9"/>
    </row>
    <row r="233" spans="1:6" ht="13.5" customHeight="1" x14ac:dyDescent="0.15">
      <c r="A233" s="6"/>
      <c r="B233" s="126"/>
      <c r="C233" s="20"/>
      <c r="D233" s="64"/>
      <c r="E233" s="20"/>
      <c r="F233" s="9"/>
    </row>
    <row r="234" spans="1:6" ht="13.5" customHeight="1" x14ac:dyDescent="0.15">
      <c r="A234" s="6"/>
      <c r="B234" s="126"/>
      <c r="C234" s="20"/>
      <c r="D234" s="64"/>
      <c r="E234" s="20"/>
      <c r="F234" s="9"/>
    </row>
    <row r="235" spans="1:6" ht="13.5" customHeight="1" x14ac:dyDescent="0.15">
      <c r="A235" s="6"/>
      <c r="B235" s="126"/>
      <c r="C235" s="20"/>
      <c r="D235" s="64"/>
      <c r="E235" s="20"/>
      <c r="F235" s="9"/>
    </row>
    <row r="236" spans="1:6" ht="13.5" customHeight="1" x14ac:dyDescent="0.15">
      <c r="A236" s="6"/>
      <c r="B236" s="126"/>
      <c r="C236" s="20"/>
      <c r="D236" s="64"/>
      <c r="E236" s="20"/>
      <c r="F236" s="9"/>
    </row>
    <row r="237" spans="1:6" ht="13.5" customHeight="1" x14ac:dyDescent="0.15">
      <c r="A237" s="6"/>
      <c r="B237" s="126"/>
      <c r="C237" s="20"/>
      <c r="D237" s="64"/>
      <c r="E237" s="20"/>
      <c r="F237" s="9"/>
    </row>
    <row r="238" spans="1:6" ht="13.5" customHeight="1" x14ac:dyDescent="0.15">
      <c r="A238" s="6"/>
      <c r="B238" s="126"/>
      <c r="C238" s="20"/>
      <c r="D238" s="64"/>
      <c r="E238" s="20"/>
      <c r="F238" s="9"/>
    </row>
    <row r="239" spans="1:6" ht="13.5" customHeight="1" x14ac:dyDescent="0.15">
      <c r="A239" s="6"/>
      <c r="B239" s="126"/>
      <c r="C239" s="20"/>
      <c r="D239" s="64"/>
      <c r="E239" s="20"/>
      <c r="F239" s="9"/>
    </row>
    <row r="240" spans="1:6" ht="13.5" customHeight="1" x14ac:dyDescent="0.15">
      <c r="A240" s="6"/>
      <c r="B240" s="126"/>
      <c r="C240" s="20"/>
      <c r="D240" s="64"/>
      <c r="E240" s="20"/>
      <c r="F240" s="9"/>
    </row>
    <row r="241" spans="1:6" ht="13.5" customHeight="1" x14ac:dyDescent="0.15">
      <c r="A241" s="6"/>
      <c r="B241" s="126"/>
      <c r="C241" s="20"/>
      <c r="D241" s="64"/>
      <c r="E241" s="20"/>
      <c r="F241" s="9"/>
    </row>
    <row r="242" spans="1:6" ht="13.5" customHeight="1" x14ac:dyDescent="0.15">
      <c r="A242" s="6"/>
      <c r="B242" s="126"/>
      <c r="C242" s="20"/>
      <c r="D242" s="64"/>
      <c r="E242" s="20"/>
      <c r="F242" s="9"/>
    </row>
    <row r="243" spans="1:6" ht="13.5" customHeight="1" x14ac:dyDescent="0.15">
      <c r="A243" s="6"/>
      <c r="B243" s="126"/>
      <c r="C243" s="20"/>
      <c r="D243" s="64"/>
      <c r="E243" s="20"/>
      <c r="F243" s="9"/>
    </row>
    <row r="244" spans="1:6" ht="13.5" customHeight="1" x14ac:dyDescent="0.15">
      <c r="A244" s="6"/>
      <c r="B244" s="126"/>
      <c r="C244" s="20"/>
      <c r="D244" s="64"/>
      <c r="E244" s="20"/>
      <c r="F244" s="9"/>
    </row>
    <row r="245" spans="1:6" ht="13.5" customHeight="1" x14ac:dyDescent="0.15">
      <c r="A245" s="6"/>
      <c r="B245" s="126"/>
      <c r="C245" s="20"/>
      <c r="D245" s="64"/>
      <c r="E245" s="20"/>
      <c r="F245" s="9"/>
    </row>
    <row r="246" spans="1:6" ht="13.5" customHeight="1" x14ac:dyDescent="0.15">
      <c r="A246" s="6"/>
      <c r="B246" s="126"/>
      <c r="C246" s="20"/>
      <c r="D246" s="64"/>
      <c r="E246" s="20"/>
      <c r="F246" s="9"/>
    </row>
    <row r="247" spans="1:6" ht="13.5" customHeight="1" x14ac:dyDescent="0.15">
      <c r="A247" s="6"/>
      <c r="B247" s="126"/>
      <c r="C247" s="20"/>
      <c r="D247" s="64"/>
      <c r="E247" s="20"/>
      <c r="F247" s="9"/>
    </row>
    <row r="248" spans="1:6" ht="13.5" customHeight="1" x14ac:dyDescent="0.15">
      <c r="A248" s="6"/>
      <c r="B248" s="126"/>
      <c r="C248" s="20"/>
      <c r="D248" s="64"/>
      <c r="E248" s="20"/>
      <c r="F248" s="9"/>
    </row>
    <row r="249" spans="1:6" ht="13.5" customHeight="1" x14ac:dyDescent="0.15">
      <c r="A249" s="6"/>
      <c r="B249" s="126"/>
      <c r="C249" s="20"/>
      <c r="D249" s="64"/>
      <c r="E249" s="20"/>
      <c r="F249" s="9"/>
    </row>
    <row r="250" spans="1:6" ht="13.5" customHeight="1" x14ac:dyDescent="0.15">
      <c r="A250" s="6"/>
      <c r="B250" s="126"/>
      <c r="C250" s="20"/>
      <c r="D250" s="64"/>
      <c r="E250" s="20"/>
      <c r="F250" s="9"/>
    </row>
    <row r="251" spans="1:6" ht="13.5" customHeight="1" x14ac:dyDescent="0.15">
      <c r="A251" s="6"/>
      <c r="B251" s="126"/>
      <c r="C251" s="20"/>
      <c r="D251" s="64"/>
      <c r="E251" s="20"/>
      <c r="F251" s="9"/>
    </row>
    <row r="252" spans="1:6" ht="13.5" customHeight="1" thickBot="1" x14ac:dyDescent="0.2">
      <c r="A252" s="117">
        <f>SUM((F218,F221,F224))</f>
        <v>0</v>
      </c>
      <c r="B252" s="118"/>
      <c r="C252" s="118"/>
      <c r="D252" s="118"/>
      <c r="E252" s="118"/>
      <c r="F252" s="119"/>
    </row>
    <row r="253" spans="1:6" ht="21" customHeight="1" x14ac:dyDescent="0.15">
      <c r="A253" s="112"/>
      <c r="B253" s="112"/>
      <c r="C253" s="113"/>
      <c r="D253" s="113"/>
      <c r="E253" s="114"/>
      <c r="F253" s="114"/>
    </row>
  </sheetData>
  <sheetProtection algorithmName="SHA-512" hashValue="ieZENddkDlUSFF+243U4AY0Ecay8fhne0Pp786R1iwem9DGqcpJKsACRH2Lx4r/hbTQpXT8dUyvq8kRi9uQv2Q==" saltValue="jPHWi2Vb2b1ITlaQb/Bpkg==" spinCount="100000" sheet="1" objects="1" scenarios="1"/>
  <mergeCells count="54">
    <mergeCell ref="A253:B253"/>
    <mergeCell ref="C253:D253"/>
    <mergeCell ref="E253:F253"/>
    <mergeCell ref="A252:F252"/>
    <mergeCell ref="A214:F214"/>
    <mergeCell ref="C213:D213"/>
    <mergeCell ref="E213:F213"/>
    <mergeCell ref="A210:F210"/>
    <mergeCell ref="A211:B211"/>
    <mergeCell ref="C211:D211"/>
    <mergeCell ref="E211:F211"/>
    <mergeCell ref="A212:F212"/>
    <mergeCell ref="A213:B213"/>
    <mergeCell ref="A187:F187"/>
    <mergeCell ref="C186:D186"/>
    <mergeCell ref="E186:F186"/>
    <mergeCell ref="A183:F183"/>
    <mergeCell ref="A184:B184"/>
    <mergeCell ref="C184:D184"/>
    <mergeCell ref="E184:F184"/>
    <mergeCell ref="A185:F185"/>
    <mergeCell ref="A186:B186"/>
    <mergeCell ref="A145:F145"/>
    <mergeCell ref="C144:D144"/>
    <mergeCell ref="E144:F144"/>
    <mergeCell ref="A141:F141"/>
    <mergeCell ref="A142:B142"/>
    <mergeCell ref="C142:D142"/>
    <mergeCell ref="E142:F142"/>
    <mergeCell ref="A143:F143"/>
    <mergeCell ref="A144:B144"/>
    <mergeCell ref="A97:B97"/>
    <mergeCell ref="C97:D97"/>
    <mergeCell ref="E97:F97"/>
    <mergeCell ref="A98:F98"/>
    <mergeCell ref="A94:F94"/>
    <mergeCell ref="A95:B95"/>
    <mergeCell ref="C95:D95"/>
    <mergeCell ref="E95:F95"/>
    <mergeCell ref="A96:F96"/>
    <mergeCell ref="A52:F52"/>
    <mergeCell ref="C51:D51"/>
    <mergeCell ref="E51:F51"/>
    <mergeCell ref="A48:F48"/>
    <mergeCell ref="A49:B49"/>
    <mergeCell ref="C49:D49"/>
    <mergeCell ref="E49:F49"/>
    <mergeCell ref="A50:F50"/>
    <mergeCell ref="A51:B51"/>
    <mergeCell ref="A1:F1"/>
    <mergeCell ref="A2:B2"/>
    <mergeCell ref="C2:D2"/>
    <mergeCell ref="E2:F2"/>
    <mergeCell ref="A3:F3"/>
  </mergeCells>
  <phoneticPr fontId="8" type="noConversion"/>
  <printOptions horizontalCentered="1"/>
  <pageMargins left="0.19975000000000001" right="0.19975000000000001" top="0.59375" bottom="0" header="0.59375" footer="0"/>
  <pageSetup paperSize="9" orientation="portrait" r:id="rId1"/>
  <rowBreaks count="5" manualBreakCount="5">
    <brk id="49" max="16383" man="1"/>
    <brk id="95" max="16383" man="1"/>
    <brk id="142" max="16383" man="1"/>
    <brk id="184" max="16383" man="1"/>
    <brk id="2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扉-1 招标工程量清单扉页</vt:lpstr>
      <vt:lpstr>全标段投标报价汇总表</vt:lpstr>
      <vt:lpstr>【标表2-1】耿周路道路黑色化</vt:lpstr>
      <vt:lpstr>【标表2-1】耿周路亮化</vt:lpstr>
      <vt:lpstr>【标表2-1】新建排水涵洞</vt:lpstr>
      <vt:lpstr>【标表2-1】道路提升</vt:lpstr>
      <vt:lpstr>【标表2-1】活动场地（晒场）</vt:lpstr>
      <vt:lpstr>'扉-1 招标工程量清单扉页'!Print_Area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2026-04-27T08:01:07Z</cp:lastPrinted>
  <dcterms:created xsi:type="dcterms:W3CDTF">2026-04-27T15:52:19Z</dcterms:created>
  <dcterms:modified xsi:type="dcterms:W3CDTF">2026-04-27T08:04:32Z</dcterms:modified>
</cp:coreProperties>
</file>